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285" windowWidth="16335" windowHeight="9960" activeTab="0"/>
  </bookViews>
  <sheets>
    <sheet name="Jaunių gr." sheetId="1" r:id="rId1"/>
    <sheet name="Jaunučių gr." sheetId="2" r:id="rId2"/>
    <sheet name="Vaikų gr." sheetId="3" r:id="rId3"/>
    <sheet name="taškai" sheetId="4" r:id="rId4"/>
  </sheets>
  <definedNames>
    <definedName name="_xlnm.Print_Area" localSheetId="0">'Jaunių gr.'!$A:$BE</definedName>
  </definedNames>
  <calcPr fullCalcOnLoad="1"/>
</workbook>
</file>

<file path=xl/comments4.xml><?xml version="1.0" encoding="utf-8"?>
<comments xmlns="http://schemas.openxmlformats.org/spreadsheetml/2006/main">
  <authors>
    <author>AS</author>
  </authors>
  <commentList>
    <comment ref="D3" authorId="0">
      <text>
        <r>
          <rPr>
            <sz val="8"/>
            <rFont val="Arial"/>
            <family val="2"/>
          </rPr>
          <t>Geometrinės progresijos koeficientas skirtas paskaičiuoti taškus pirmoms 20-čiai užimtų vietų.
Nustačius, kad 1-oji vieta gauna 100 taškų, o 20-oji - 11 taškų.</t>
        </r>
      </text>
    </comment>
  </commentList>
</comments>
</file>

<file path=xl/sharedStrings.xml><?xml version="1.0" encoding="utf-8"?>
<sst xmlns="http://schemas.openxmlformats.org/spreadsheetml/2006/main" count="710" uniqueCount="196">
  <si>
    <t>Taškų lentelė pagal užimtą vietą varžybose</t>
  </si>
  <si>
    <t>Koeficientas:</t>
  </si>
  <si>
    <t>Vieta</t>
  </si>
  <si>
    <t>Taškai</t>
  </si>
  <si>
    <t>1 trasa</t>
  </si>
  <si>
    <t>2 trasa</t>
  </si>
  <si>
    <t>3 trasa</t>
  </si>
  <si>
    <t>Rezultatas</t>
  </si>
  <si>
    <t>Nr.</t>
  </si>
  <si>
    <t>Vardas</t>
  </si>
  <si>
    <t>Pavardė</t>
  </si>
  <si>
    <t>top</t>
  </si>
  <si>
    <t>mid</t>
  </si>
  <si>
    <t>band.</t>
  </si>
  <si>
    <t>Tšk.</t>
  </si>
  <si>
    <t xml:space="preserve">Data:  </t>
  </si>
  <si>
    <t xml:space="preserve">Pogrupis:   </t>
  </si>
  <si>
    <t xml:space="preserve">Etapas:   </t>
  </si>
  <si>
    <t>4 trasa</t>
  </si>
  <si>
    <t>5 trasa</t>
  </si>
  <si>
    <t>Miestas</t>
  </si>
  <si>
    <t xml:space="preserve">Trasų statyt.:    </t>
  </si>
  <si>
    <t>Vilnius</t>
  </si>
  <si>
    <t>Kaunas</t>
  </si>
  <si>
    <t>Klaipėda</t>
  </si>
  <si>
    <t>6</t>
  </si>
  <si>
    <t>5</t>
  </si>
  <si>
    <t>4</t>
  </si>
  <si>
    <t>1</t>
  </si>
  <si>
    <t>3</t>
  </si>
  <si>
    <t>2</t>
  </si>
  <si>
    <t>7</t>
  </si>
  <si>
    <t>8</t>
  </si>
  <si>
    <t>9</t>
  </si>
  <si>
    <t>Kozliuk</t>
  </si>
  <si>
    <t>Semion</t>
  </si>
  <si>
    <t>Kastanauskas</t>
  </si>
  <si>
    <t>Rugilė</t>
  </si>
  <si>
    <t>1997</t>
  </si>
  <si>
    <t>1998</t>
  </si>
  <si>
    <t>Ūla</t>
  </si>
  <si>
    <t>Monika</t>
  </si>
  <si>
    <t>Klubas</t>
  </si>
  <si>
    <t>Babilas</t>
  </si>
  <si>
    <t xml:space="preserve">Vyr. teisėjas   </t>
  </si>
  <si>
    <t>MD</t>
  </si>
  <si>
    <t>KSK</t>
  </si>
  <si>
    <t>1999</t>
  </si>
  <si>
    <t>Gertrūda</t>
  </si>
  <si>
    <t>Kaniauskaitė</t>
  </si>
  <si>
    <t>Vyr.teisėjas</t>
  </si>
  <si>
    <t>Karolė</t>
  </si>
  <si>
    <t>Kavaliauskaitė</t>
  </si>
  <si>
    <t>Nojus</t>
  </si>
  <si>
    <t>Andrius</t>
  </si>
  <si>
    <t>2000</t>
  </si>
  <si>
    <t>Petras Paulius</t>
  </si>
  <si>
    <t>2001</t>
  </si>
  <si>
    <t>2002</t>
  </si>
  <si>
    <t>Roman</t>
  </si>
  <si>
    <t>Sivakov</t>
  </si>
  <si>
    <t>2003</t>
  </si>
  <si>
    <t>Gudinavičius</t>
  </si>
  <si>
    <t>Meritas</t>
  </si>
  <si>
    <t>2004</t>
  </si>
  <si>
    <t>Tamošiūnaitė</t>
  </si>
  <si>
    <t>Paukštaitytė</t>
  </si>
  <si>
    <t>Koroliova</t>
  </si>
  <si>
    <t>Šadauskaitė</t>
  </si>
  <si>
    <t>Vera</t>
  </si>
  <si>
    <t>MM</t>
  </si>
  <si>
    <t>WH</t>
  </si>
  <si>
    <t>Vakaris</t>
  </si>
  <si>
    <t>Grigas</t>
  </si>
  <si>
    <t>G metai</t>
  </si>
  <si>
    <t>Giedraitis</t>
  </si>
  <si>
    <t>Žana</t>
  </si>
  <si>
    <t>Sivakova</t>
  </si>
  <si>
    <t>Joris</t>
  </si>
  <si>
    <t>CC</t>
  </si>
  <si>
    <t>SD</t>
  </si>
  <si>
    <t>Žukas</t>
  </si>
  <si>
    <t>2005</t>
  </si>
  <si>
    <t>I</t>
  </si>
  <si>
    <t>Jaunių</t>
  </si>
  <si>
    <t>ATRANKINĖS - Vaikinai</t>
  </si>
  <si>
    <t>ATRANKINĖS – Merginos</t>
  </si>
  <si>
    <t>Jaunučių</t>
  </si>
  <si>
    <t>ATRANKINĖS - Berniukai</t>
  </si>
  <si>
    <t>ATRANKINĖS – Mergaitės</t>
  </si>
  <si>
    <t>Vaikų</t>
  </si>
  <si>
    <t>Kaliningradas</t>
  </si>
  <si>
    <t>Leipus</t>
  </si>
  <si>
    <t>Julius</t>
  </si>
  <si>
    <t>Tamašauskas</t>
  </si>
  <si>
    <t>Vainius</t>
  </si>
  <si>
    <t>Podolinskis</t>
  </si>
  <si>
    <t>10</t>
  </si>
  <si>
    <t>11</t>
  </si>
  <si>
    <t>12</t>
  </si>
  <si>
    <t>13</t>
  </si>
  <si>
    <t>14</t>
  </si>
  <si>
    <t>FINALAS - Vaikinai</t>
  </si>
  <si>
    <t>Dina</t>
  </si>
  <si>
    <t>Ramanauskaitė</t>
  </si>
  <si>
    <t>FINALAS - Berniukai</t>
  </si>
  <si>
    <t>FINALAS – Mergaitės</t>
  </si>
  <si>
    <t>Arturs</t>
  </si>
  <si>
    <t xml:space="preserve">Kozels </t>
  </si>
  <si>
    <t>Klimavičius</t>
  </si>
  <si>
    <t>Gafarov</t>
  </si>
  <si>
    <t>16</t>
  </si>
  <si>
    <t>Serafima</t>
  </si>
  <si>
    <t>Subbotina</t>
  </si>
  <si>
    <t>Ivan</t>
  </si>
  <si>
    <t>Edvards</t>
  </si>
  <si>
    <t>Gruzitis</t>
  </si>
  <si>
    <t>6 trasa</t>
  </si>
  <si>
    <t>Marija</t>
  </si>
  <si>
    <t>Aistė</t>
  </si>
  <si>
    <t>Svinkūnaitė</t>
  </si>
  <si>
    <t>Begunova</t>
  </si>
  <si>
    <t>2006</t>
  </si>
  <si>
    <t>Mitrofanova</t>
  </si>
  <si>
    <t>2014 m. Lietuvos Jaunių Boulderingo Taurė. IV Etapas - Kaunas MD - KKSK</t>
  </si>
  <si>
    <t>Matas Dominas</t>
  </si>
  <si>
    <t>Latvija</t>
  </si>
  <si>
    <t>Daugmale</t>
  </si>
  <si>
    <t>Diāna</t>
  </si>
  <si>
    <t>Lotiņa</t>
  </si>
  <si>
    <t>FINALAS – Merginos (nevykdytas)</t>
  </si>
  <si>
    <t>Daniel</t>
  </si>
  <si>
    <t>Jamčuk</t>
  </si>
  <si>
    <t>Dingo</t>
  </si>
  <si>
    <t xml:space="preserve">Oļegs </t>
  </si>
  <si>
    <t>Kozlovs</t>
  </si>
  <si>
    <t>Mindaugas</t>
  </si>
  <si>
    <t>Mečėjus</t>
  </si>
  <si>
    <t>Belousovas</t>
  </si>
  <si>
    <t>Viviāna Anastasija</t>
  </si>
  <si>
    <t xml:space="preserve"> Gruzīte</t>
  </si>
  <si>
    <t>Viltė</t>
  </si>
  <si>
    <t>Dominaitė</t>
  </si>
  <si>
    <t>Latviija</t>
  </si>
  <si>
    <t>Pakėnas</t>
  </si>
  <si>
    <t xml:space="preserve">Nojus </t>
  </si>
  <si>
    <t>Urbonavičius</t>
  </si>
  <si>
    <t xml:space="preserve">Justas </t>
  </si>
  <si>
    <t>Koroliov</t>
  </si>
  <si>
    <t xml:space="preserve">Egor </t>
  </si>
  <si>
    <t xml:space="preserve">Modestas </t>
  </si>
  <si>
    <t xml:space="preserve">Ratmir </t>
  </si>
  <si>
    <t>Vilius</t>
  </si>
  <si>
    <t>Tiščenko</t>
  </si>
  <si>
    <t>Arturas</t>
  </si>
  <si>
    <t>Kaliningrad</t>
  </si>
  <si>
    <t>7 trasa</t>
  </si>
  <si>
    <t>8 trasa</t>
  </si>
  <si>
    <t>Ekaterina</t>
  </si>
  <si>
    <t>Stepanauskaitė</t>
  </si>
  <si>
    <t>Austėja</t>
  </si>
  <si>
    <t>Bagdanavičiūtė</t>
  </si>
  <si>
    <t xml:space="preserve">Neda </t>
  </si>
  <si>
    <t>Jakimavičiūtė</t>
  </si>
  <si>
    <t xml:space="preserve">Faustė </t>
  </si>
  <si>
    <t>Smiltė</t>
  </si>
  <si>
    <t>Vaišvilaitė</t>
  </si>
  <si>
    <t>Zdanchuk</t>
  </si>
  <si>
    <t xml:space="preserve">WH </t>
  </si>
  <si>
    <t>15</t>
  </si>
  <si>
    <t>Charunov</t>
  </si>
  <si>
    <t>Dmitrij</t>
  </si>
  <si>
    <t>Sakalauskas</t>
  </si>
  <si>
    <t>Justas</t>
  </si>
  <si>
    <t>Tatukov</t>
  </si>
  <si>
    <t>Gleb</t>
  </si>
  <si>
    <t>Pankrašovas</t>
  </si>
  <si>
    <t>Pijus</t>
  </si>
  <si>
    <t>Pyškin</t>
  </si>
  <si>
    <t>Maksim</t>
  </si>
  <si>
    <t>Mikelionis</t>
  </si>
  <si>
    <t>Oskaras</t>
  </si>
  <si>
    <t>Janavičius</t>
  </si>
  <si>
    <t xml:space="preserve">Vėjus </t>
  </si>
  <si>
    <t xml:space="preserve">Cimnickas </t>
  </si>
  <si>
    <t xml:space="preserve">Erikas </t>
  </si>
  <si>
    <t>Nazarov</t>
  </si>
  <si>
    <t xml:space="preserve">Nikita </t>
  </si>
  <si>
    <t>Patapavičius</t>
  </si>
  <si>
    <t xml:space="preserve">Aidas </t>
  </si>
  <si>
    <t>Šliuzas</t>
  </si>
  <si>
    <t>Danielius</t>
  </si>
  <si>
    <t>Kairys</t>
  </si>
  <si>
    <t xml:space="preserve">Justinas </t>
  </si>
  <si>
    <t>ATRANKINIS - FINALINIS ETAPAS Berniukai</t>
  </si>
  <si>
    <t>ATRANKINIS – FINALINIS ETAPAS Mergaitės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</si>
</sst>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27]yyyy\ &quot;m.&quot;\ mmmm\ d\ &quot;d.&quot;"/>
  </numFmts>
  <fonts count="49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4" borderId="0" xfId="0" applyFont="1" applyFill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hidden="1"/>
    </xf>
    <xf numFmtId="14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/>
      <protection hidden="1"/>
    </xf>
    <xf numFmtId="49" fontId="6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5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/>
      <protection locked="0"/>
    </xf>
    <xf numFmtId="0" fontId="8" fillId="35" borderId="24" xfId="0" applyFont="1" applyFill="1" applyBorder="1" applyAlignment="1" applyProtection="1">
      <alignment horizontal="center"/>
      <protection locked="0"/>
    </xf>
    <xf numFmtId="0" fontId="8" fillId="33" borderId="25" xfId="0" applyFont="1" applyFill="1" applyBorder="1" applyAlignment="1" applyProtection="1">
      <alignment horizontal="center"/>
      <protection locked="0"/>
    </xf>
    <xf numFmtId="0" fontId="8" fillId="35" borderId="26" xfId="0" applyFont="1" applyFill="1" applyBorder="1" applyAlignment="1" applyProtection="1">
      <alignment horizontal="center"/>
      <protection locked="0"/>
    </xf>
    <xf numFmtId="0" fontId="8" fillId="33" borderId="27" xfId="0" applyFont="1" applyFill="1" applyBorder="1" applyAlignment="1" applyProtection="1">
      <alignment horizontal="center"/>
      <protection locked="0"/>
    </xf>
    <xf numFmtId="0" fontId="8" fillId="35" borderId="25" xfId="0" applyFont="1" applyFill="1" applyBorder="1" applyAlignment="1" applyProtection="1">
      <alignment horizontal="center"/>
      <protection locked="0"/>
    </xf>
    <xf numFmtId="0" fontId="0" fillId="4" borderId="28" xfId="0" applyFont="1" applyFill="1" applyBorder="1" applyAlignment="1" applyProtection="1">
      <alignment horizontal="center"/>
      <protection locked="0"/>
    </xf>
    <xf numFmtId="0" fontId="0" fillId="4" borderId="29" xfId="0" applyFont="1" applyFill="1" applyBorder="1" applyAlignment="1" applyProtection="1">
      <alignment horizontal="center"/>
      <protection locked="0"/>
    </xf>
    <xf numFmtId="0" fontId="0" fillId="4" borderId="30" xfId="0" applyFont="1" applyFill="1" applyBorder="1" applyAlignment="1" applyProtection="1">
      <alignment horizontal="center"/>
      <protection locked="0"/>
    </xf>
    <xf numFmtId="0" fontId="0" fillId="4" borderId="19" xfId="0" applyFont="1" applyFill="1" applyBorder="1" applyAlignment="1" applyProtection="1">
      <alignment horizontal="center"/>
      <protection locked="0"/>
    </xf>
    <xf numFmtId="0" fontId="0" fillId="4" borderId="31" xfId="0" applyFont="1" applyFill="1" applyBorder="1" applyAlignment="1" applyProtection="1">
      <alignment horizontal="center"/>
      <protection locked="0"/>
    </xf>
    <xf numFmtId="0" fontId="0" fillId="4" borderId="32" xfId="0" applyFont="1" applyFill="1" applyBorder="1" applyAlignment="1" applyProtection="1">
      <alignment horizontal="center"/>
      <protection locked="0"/>
    </xf>
    <xf numFmtId="0" fontId="0" fillId="4" borderId="20" xfId="0" applyFont="1" applyFill="1" applyBorder="1" applyAlignment="1" applyProtection="1">
      <alignment horizontal="center"/>
      <protection locked="0"/>
    </xf>
    <xf numFmtId="0" fontId="0" fillId="4" borderId="33" xfId="0" applyFont="1" applyFill="1" applyBorder="1" applyAlignment="1" applyProtection="1">
      <alignment horizontal="center"/>
      <protection locked="0"/>
    </xf>
    <xf numFmtId="0" fontId="0" fillId="4" borderId="3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8" fillId="33" borderId="39" xfId="0" applyFont="1" applyFill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40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left"/>
      <protection locked="0"/>
    </xf>
    <xf numFmtId="0" fontId="5" fillId="0" borderId="36" xfId="0" applyFont="1" applyBorder="1" applyAlignment="1" applyProtection="1">
      <alignment horizontal="left"/>
      <protection locked="0"/>
    </xf>
    <xf numFmtId="0" fontId="8" fillId="0" borderId="36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1" fontId="8" fillId="0" borderId="40" xfId="0" applyNumberFormat="1" applyFont="1" applyBorder="1" applyAlignment="1" applyProtection="1">
      <alignment horizontal="center"/>
      <protection locked="0"/>
    </xf>
    <xf numFmtId="0" fontId="8" fillId="36" borderId="19" xfId="0" applyFont="1" applyFill="1" applyBorder="1" applyAlignment="1" applyProtection="1">
      <alignment horizontal="center"/>
      <protection hidden="1"/>
    </xf>
    <xf numFmtId="0" fontId="8" fillId="4" borderId="19" xfId="0" applyFont="1" applyFill="1" applyBorder="1" applyAlignment="1" applyProtection="1">
      <alignment horizontal="center"/>
      <protection hidden="1"/>
    </xf>
    <xf numFmtId="0" fontId="8" fillId="4" borderId="31" xfId="0" applyFont="1" applyFill="1" applyBorder="1" applyAlignment="1" applyProtection="1">
      <alignment horizontal="center"/>
      <protection hidden="1"/>
    </xf>
    <xf numFmtId="0" fontId="8" fillId="36" borderId="37" xfId="0" applyFont="1" applyFill="1" applyBorder="1" applyAlignment="1" applyProtection="1">
      <alignment horizontal="center"/>
      <protection hidden="1"/>
    </xf>
    <xf numFmtId="0" fontId="8" fillId="36" borderId="18" xfId="0" applyFont="1" applyFill="1" applyBorder="1" applyAlignment="1" applyProtection="1">
      <alignment horizontal="center"/>
      <protection hidden="1"/>
    </xf>
    <xf numFmtId="0" fontId="8" fillId="4" borderId="20" xfId="0" applyFont="1" applyFill="1" applyBorder="1" applyAlignment="1" applyProtection="1">
      <alignment horizontal="center"/>
      <protection hidden="1"/>
    </xf>
    <xf numFmtId="0" fontId="8" fillId="36" borderId="20" xfId="0" applyFont="1" applyFill="1" applyBorder="1" applyAlignment="1" applyProtection="1">
      <alignment horizontal="center"/>
      <protection hidden="1"/>
    </xf>
    <xf numFmtId="0" fontId="8" fillId="4" borderId="33" xfId="0" applyFont="1" applyFill="1" applyBorder="1" applyAlignment="1" applyProtection="1">
      <alignment horizontal="center"/>
      <protection hidden="1"/>
    </xf>
    <xf numFmtId="0" fontId="8" fillId="36" borderId="28" xfId="0" applyFont="1" applyFill="1" applyBorder="1" applyAlignment="1" applyProtection="1">
      <alignment horizontal="center"/>
      <protection hidden="1"/>
    </xf>
    <xf numFmtId="0" fontId="8" fillId="4" borderId="28" xfId="0" applyFont="1" applyFill="1" applyBorder="1" applyAlignment="1" applyProtection="1">
      <alignment horizontal="center"/>
      <protection hidden="1"/>
    </xf>
    <xf numFmtId="0" fontId="8" fillId="36" borderId="36" xfId="0" applyFont="1" applyFill="1" applyBorder="1" applyAlignment="1" applyProtection="1">
      <alignment horizontal="center"/>
      <protection hidden="1"/>
    </xf>
    <xf numFmtId="0" fontId="8" fillId="4" borderId="29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4" borderId="28" xfId="0" applyFont="1" applyFill="1" applyBorder="1" applyAlignment="1" applyProtection="1">
      <alignment horizontal="center"/>
      <protection locked="0"/>
    </xf>
    <xf numFmtId="0" fontId="0" fillId="4" borderId="30" xfId="0" applyFont="1" applyFill="1" applyBorder="1" applyAlignment="1" applyProtection="1">
      <alignment horizontal="center"/>
      <protection locked="0"/>
    </xf>
    <xf numFmtId="0" fontId="0" fillId="4" borderId="29" xfId="0" applyFont="1" applyFill="1" applyBorder="1" applyAlignment="1" applyProtection="1">
      <alignment horizontal="center"/>
      <protection locked="0"/>
    </xf>
    <xf numFmtId="0" fontId="0" fillId="4" borderId="19" xfId="0" applyFont="1" applyFill="1" applyBorder="1" applyAlignment="1" applyProtection="1">
      <alignment horizontal="center"/>
      <protection locked="0"/>
    </xf>
    <xf numFmtId="0" fontId="0" fillId="4" borderId="32" xfId="0" applyFont="1" applyFill="1" applyBorder="1" applyAlignment="1" applyProtection="1">
      <alignment horizontal="center"/>
      <protection locked="0"/>
    </xf>
    <xf numFmtId="0" fontId="0" fillId="4" borderId="31" xfId="0" applyFont="1" applyFill="1" applyBorder="1" applyAlignment="1" applyProtection="1">
      <alignment horizontal="center"/>
      <protection locked="0"/>
    </xf>
    <xf numFmtId="0" fontId="0" fillId="4" borderId="20" xfId="0" applyFont="1" applyFill="1" applyBorder="1" applyAlignment="1" applyProtection="1">
      <alignment horizontal="center"/>
      <protection locked="0"/>
    </xf>
    <xf numFmtId="0" fontId="0" fillId="4" borderId="34" xfId="0" applyFont="1" applyFill="1" applyBorder="1" applyAlignment="1" applyProtection="1">
      <alignment horizontal="center"/>
      <protection locked="0"/>
    </xf>
    <xf numFmtId="0" fontId="0" fillId="4" borderId="33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14" fontId="0" fillId="0" borderId="0" xfId="0" applyNumberFormat="1" applyFont="1" applyBorder="1" applyAlignment="1" applyProtection="1">
      <alignment/>
      <protection hidden="1"/>
    </xf>
    <xf numFmtId="0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 locked="0"/>
    </xf>
    <xf numFmtId="0" fontId="8" fillId="0" borderId="44" xfId="0" applyFont="1" applyBorder="1" applyAlignment="1" applyProtection="1">
      <alignment/>
      <protection locked="0"/>
    </xf>
    <xf numFmtId="0" fontId="8" fillId="37" borderId="24" xfId="0" applyFont="1" applyFill="1" applyBorder="1" applyAlignment="1" applyProtection="1">
      <alignment horizontal="center" vertical="center"/>
      <protection locked="0"/>
    </xf>
    <xf numFmtId="0" fontId="8" fillId="35" borderId="45" xfId="0" applyFont="1" applyFill="1" applyBorder="1" applyAlignment="1" applyProtection="1">
      <alignment horizontal="center"/>
      <protection locked="0"/>
    </xf>
    <xf numFmtId="49" fontId="8" fillId="37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/>
      <protection locked="0"/>
    </xf>
    <xf numFmtId="0" fontId="8" fillId="37" borderId="48" xfId="0" applyFont="1" applyFill="1" applyBorder="1" applyAlignment="1" applyProtection="1">
      <alignment horizontal="center"/>
      <protection locked="0"/>
    </xf>
    <xf numFmtId="49" fontId="8" fillId="37" borderId="48" xfId="0" applyNumberFormat="1" applyFont="1" applyFill="1" applyBorder="1" applyAlignment="1" applyProtection="1">
      <alignment horizontal="center"/>
      <protection locked="0"/>
    </xf>
    <xf numFmtId="1" fontId="8" fillId="0" borderId="49" xfId="0" applyNumberFormat="1" applyFont="1" applyBorder="1" applyAlignment="1" applyProtection="1">
      <alignment horizontal="center"/>
      <protection locked="0"/>
    </xf>
    <xf numFmtId="0" fontId="8" fillId="4" borderId="50" xfId="0" applyFont="1" applyFill="1" applyBorder="1" applyAlignment="1" applyProtection="1">
      <alignment horizontal="center"/>
      <protection hidden="1"/>
    </xf>
    <xf numFmtId="0" fontId="8" fillId="36" borderId="50" xfId="0" applyFont="1" applyFill="1" applyBorder="1" applyAlignment="1" applyProtection="1">
      <alignment horizontal="center"/>
      <protection hidden="1"/>
    </xf>
    <xf numFmtId="1" fontId="8" fillId="0" borderId="51" xfId="0" applyNumberFormat="1" applyFont="1" applyBorder="1" applyAlignment="1" applyProtection="1">
      <alignment horizontal="center"/>
      <protection locked="0"/>
    </xf>
    <xf numFmtId="49" fontId="8" fillId="37" borderId="52" xfId="0" applyNumberFormat="1" applyFont="1" applyFill="1" applyBorder="1" applyAlignment="1" applyProtection="1">
      <alignment horizontal="center"/>
      <protection locked="0"/>
    </xf>
    <xf numFmtId="0" fontId="8" fillId="33" borderId="41" xfId="0" applyFont="1" applyFill="1" applyBorder="1" applyAlignment="1" applyProtection="1">
      <alignment horizontal="center"/>
      <protection locked="0"/>
    </xf>
    <xf numFmtId="0" fontId="8" fillId="35" borderId="42" xfId="0" applyFont="1" applyFill="1" applyBorder="1" applyAlignment="1" applyProtection="1">
      <alignment horizontal="center"/>
      <protection locked="0"/>
    </xf>
    <xf numFmtId="0" fontId="8" fillId="33" borderId="42" xfId="0" applyFont="1" applyFill="1" applyBorder="1" applyAlignment="1" applyProtection="1">
      <alignment horizontal="center"/>
      <protection locked="0"/>
    </xf>
    <xf numFmtId="0" fontId="8" fillId="35" borderId="43" xfId="0" applyFont="1" applyFill="1" applyBorder="1" applyAlignment="1" applyProtection="1">
      <alignment horizontal="center"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0" fillId="4" borderId="50" xfId="0" applyFont="1" applyFill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4" borderId="54" xfId="0" applyFont="1" applyFill="1" applyBorder="1" applyAlignment="1" applyProtection="1">
      <alignment horizontal="center"/>
      <protection locked="0"/>
    </xf>
    <xf numFmtId="0" fontId="0" fillId="4" borderId="55" xfId="0" applyFont="1" applyFill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 quotePrefix="1">
      <alignment/>
      <protection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 hidden="1"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8" fillId="33" borderId="57" xfId="0" applyFont="1" applyFill="1" applyBorder="1" applyAlignment="1" applyProtection="1">
      <alignment horizontal="center"/>
      <protection locked="0"/>
    </xf>
    <xf numFmtId="0" fontId="8" fillId="35" borderId="58" xfId="0" applyFont="1" applyFill="1" applyBorder="1" applyAlignment="1" applyProtection="1">
      <alignment horizontal="center"/>
      <protection locked="0"/>
    </xf>
    <xf numFmtId="0" fontId="0" fillId="0" borderId="50" xfId="0" applyFont="1" applyFill="1" applyBorder="1" applyAlignment="1" applyProtection="1">
      <alignment horizontal="left"/>
      <protection/>
    </xf>
    <xf numFmtId="0" fontId="0" fillId="0" borderId="50" xfId="0" applyFont="1" applyFill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/>
      <protection locked="0"/>
    </xf>
    <xf numFmtId="0" fontId="0" fillId="0" borderId="50" xfId="0" applyFont="1" applyFill="1" applyBorder="1" applyAlignment="1" applyProtection="1">
      <alignment horizontal="center"/>
      <protection locked="0"/>
    </xf>
    <xf numFmtId="0" fontId="0" fillId="0" borderId="53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center"/>
      <protection locked="0"/>
    </xf>
    <xf numFmtId="0" fontId="12" fillId="37" borderId="59" xfId="0" applyFont="1" applyFill="1" applyBorder="1" applyAlignment="1" applyProtection="1">
      <alignment horizontal="center"/>
      <protection locked="0"/>
    </xf>
    <xf numFmtId="0" fontId="12" fillId="37" borderId="48" xfId="0" applyFont="1" applyFill="1" applyBorder="1" applyAlignment="1" applyProtection="1">
      <alignment horizontal="center"/>
      <protection locked="0"/>
    </xf>
    <xf numFmtId="0" fontId="0" fillId="5" borderId="37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left"/>
      <protection/>
    </xf>
    <xf numFmtId="0" fontId="0" fillId="5" borderId="19" xfId="0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>
      <alignment horizontal="left" vertical="top" wrapText="1"/>
    </xf>
    <xf numFmtId="0" fontId="0" fillId="5" borderId="19" xfId="0" applyFont="1" applyFill="1" applyBorder="1" applyAlignment="1" applyProtection="1">
      <alignment horizontal="left"/>
      <protection locked="0"/>
    </xf>
    <xf numFmtId="0" fontId="0" fillId="5" borderId="19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3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5" borderId="36" xfId="0" applyFont="1" applyFill="1" applyBorder="1" applyAlignment="1" applyProtection="1">
      <alignment horizontal="center"/>
      <protection locked="0"/>
    </xf>
    <xf numFmtId="0" fontId="0" fillId="5" borderId="2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/>
    </xf>
    <xf numFmtId="0" fontId="8" fillId="37" borderId="51" xfId="0" applyFont="1" applyFill="1" applyBorder="1" applyAlignment="1" applyProtection="1">
      <alignment horizontal="center"/>
      <protection locked="0"/>
    </xf>
    <xf numFmtId="0" fontId="8" fillId="37" borderId="40" xfId="0" applyFont="1" applyFill="1" applyBorder="1" applyAlignment="1" applyProtection="1">
      <alignment horizontal="center"/>
      <protection locked="0"/>
    </xf>
    <xf numFmtId="49" fontId="8" fillId="37" borderId="51" xfId="0" applyNumberFormat="1" applyFont="1" applyFill="1" applyBorder="1" applyAlignment="1" applyProtection="1">
      <alignment horizontal="center"/>
      <protection locked="0"/>
    </xf>
    <xf numFmtId="49" fontId="8" fillId="37" borderId="40" xfId="0" applyNumberFormat="1" applyFont="1" applyFill="1" applyBorder="1" applyAlignment="1" applyProtection="1">
      <alignment horizontal="center"/>
      <protection locked="0"/>
    </xf>
    <xf numFmtId="49" fontId="8" fillId="37" borderId="49" xfId="0" applyNumberFormat="1" applyFont="1" applyFill="1" applyBorder="1" applyAlignment="1" applyProtection="1">
      <alignment horizontal="center"/>
      <protection locked="0"/>
    </xf>
    <xf numFmtId="0" fontId="8" fillId="36" borderId="35" xfId="0" applyFont="1" applyFill="1" applyBorder="1" applyAlignment="1" applyProtection="1">
      <alignment horizontal="center"/>
      <protection hidden="1"/>
    </xf>
    <xf numFmtId="0" fontId="8" fillId="36" borderId="21" xfId="0" applyFont="1" applyFill="1" applyBorder="1" applyAlignment="1" applyProtection="1">
      <alignment horizontal="center"/>
      <protection hidden="1"/>
    </xf>
    <xf numFmtId="0" fontId="8" fillId="36" borderId="38" xfId="0" applyFont="1" applyFill="1" applyBorder="1" applyAlignment="1" applyProtection="1">
      <alignment horizontal="center"/>
      <protection hidden="1"/>
    </xf>
    <xf numFmtId="0" fontId="8" fillId="4" borderId="30" xfId="0" applyFont="1" applyFill="1" applyBorder="1" applyAlignment="1" applyProtection="1">
      <alignment horizontal="center"/>
      <protection hidden="1"/>
    </xf>
    <xf numFmtId="0" fontId="8" fillId="4" borderId="32" xfId="0" applyFont="1" applyFill="1" applyBorder="1" applyAlignment="1" applyProtection="1">
      <alignment horizontal="center"/>
      <protection hidden="1"/>
    </xf>
    <xf numFmtId="0" fontId="8" fillId="4" borderId="34" xfId="0" applyFont="1" applyFill="1" applyBorder="1" applyAlignment="1" applyProtection="1">
      <alignment horizontal="center"/>
      <protection hidden="1"/>
    </xf>
    <xf numFmtId="0" fontId="8" fillId="37" borderId="47" xfId="0" applyFont="1" applyFill="1" applyBorder="1" applyAlignment="1" applyProtection="1">
      <alignment horizontal="center"/>
      <protection locked="0"/>
    </xf>
    <xf numFmtId="0" fontId="8" fillId="36" borderId="56" xfId="0" applyFont="1" applyFill="1" applyBorder="1" applyAlignment="1" applyProtection="1">
      <alignment horizontal="center"/>
      <protection hidden="1"/>
    </xf>
    <xf numFmtId="0" fontId="8" fillId="4" borderId="54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 locked="0"/>
    </xf>
    <xf numFmtId="1" fontId="8" fillId="5" borderId="40" xfId="0" applyNumberFormat="1" applyFont="1" applyFill="1" applyBorder="1" applyAlignment="1" applyProtection="1">
      <alignment horizontal="center"/>
      <protection locked="0"/>
    </xf>
    <xf numFmtId="1" fontId="8" fillId="0" borderId="49" xfId="0" applyNumberFormat="1" applyFont="1" applyFill="1" applyBorder="1" applyAlignment="1" applyProtection="1">
      <alignment horizontal="center"/>
      <protection locked="0"/>
    </xf>
    <xf numFmtId="0" fontId="8" fillId="0" borderId="60" xfId="0" applyFont="1" applyFill="1" applyBorder="1" applyAlignment="1" applyProtection="1">
      <alignment horizontal="center"/>
      <protection locked="0"/>
    </xf>
    <xf numFmtId="1" fontId="8" fillId="0" borderId="61" xfId="0" applyNumberFormat="1" applyFont="1" applyFill="1" applyBorder="1" applyAlignment="1" applyProtection="1">
      <alignment horizontal="center"/>
      <protection locked="0"/>
    </xf>
    <xf numFmtId="1" fontId="8" fillId="0" borderId="62" xfId="0" applyNumberFormat="1" applyFont="1" applyFill="1" applyBorder="1" applyAlignment="1" applyProtection="1">
      <alignment horizontal="center"/>
      <protection locked="0"/>
    </xf>
    <xf numFmtId="1" fontId="8" fillId="5" borderId="61" xfId="0" applyNumberFormat="1" applyFont="1" applyFill="1" applyBorder="1" applyAlignment="1" applyProtection="1">
      <alignment horizontal="center"/>
      <protection locked="0"/>
    </xf>
    <xf numFmtId="1" fontId="8" fillId="0" borderId="63" xfId="0" applyNumberFormat="1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>
      <alignment horizontal="left"/>
    </xf>
    <xf numFmtId="0" fontId="0" fillId="5" borderId="19" xfId="0" applyFont="1" applyFill="1" applyBorder="1" applyAlignment="1">
      <alignment horizontal="center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1" fontId="8" fillId="0" borderId="40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locked="0"/>
    </xf>
    <xf numFmtId="0" fontId="8" fillId="5" borderId="40" xfId="0" applyFont="1" applyFill="1" applyBorder="1" applyAlignment="1" applyProtection="1">
      <alignment horizontal="center"/>
      <protection locked="0"/>
    </xf>
    <xf numFmtId="0" fontId="8" fillId="37" borderId="64" xfId="0" applyFont="1" applyFill="1" applyBorder="1" applyAlignment="1" applyProtection="1">
      <alignment horizontal="center"/>
      <protection locked="0"/>
    </xf>
    <xf numFmtId="0" fontId="8" fillId="5" borderId="47" xfId="0" applyFont="1" applyFill="1" applyBorder="1" applyAlignment="1" applyProtection="1">
      <alignment horizontal="center"/>
      <protection locked="0"/>
    </xf>
    <xf numFmtId="0" fontId="0" fillId="5" borderId="29" xfId="0" applyFont="1" applyFill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33" borderId="68" xfId="0" applyFont="1" applyFill="1" applyBorder="1" applyAlignment="1" applyProtection="1">
      <alignment horizontal="center"/>
      <protection locked="0"/>
    </xf>
    <xf numFmtId="0" fontId="8" fillId="35" borderId="69" xfId="0" applyFont="1" applyFill="1" applyBorder="1" applyAlignment="1" applyProtection="1">
      <alignment horizontal="center"/>
      <protection locked="0"/>
    </xf>
    <xf numFmtId="0" fontId="8" fillId="33" borderId="70" xfId="0" applyFont="1" applyFill="1" applyBorder="1" applyAlignment="1" applyProtection="1">
      <alignment horizontal="center"/>
      <protection locked="0"/>
    </xf>
    <xf numFmtId="0" fontId="8" fillId="35" borderId="71" xfId="0" applyFont="1" applyFill="1" applyBorder="1" applyAlignment="1" applyProtection="1">
      <alignment horizontal="center"/>
      <protection locked="0"/>
    </xf>
    <xf numFmtId="0" fontId="8" fillId="33" borderId="72" xfId="0" applyFont="1" applyFill="1" applyBorder="1" applyAlignment="1" applyProtection="1">
      <alignment horizontal="center"/>
      <protection locked="0"/>
    </xf>
    <xf numFmtId="0" fontId="8" fillId="35" borderId="70" xfId="0" applyFont="1" applyFill="1" applyBorder="1" applyAlignment="1" applyProtection="1">
      <alignment horizontal="center"/>
      <protection locked="0"/>
    </xf>
    <xf numFmtId="0" fontId="8" fillId="35" borderId="73" xfId="0" applyFont="1" applyFill="1" applyBorder="1" applyAlignment="1" applyProtection="1">
      <alignment horizontal="center"/>
      <protection locked="0"/>
    </xf>
    <xf numFmtId="0" fontId="8" fillId="33" borderId="74" xfId="0" applyFont="1" applyFill="1" applyBorder="1" applyAlignment="1" applyProtection="1">
      <alignment horizontal="center"/>
      <protection locked="0"/>
    </xf>
    <xf numFmtId="49" fontId="8" fillId="37" borderId="75" xfId="0" applyNumberFormat="1" applyFont="1" applyFill="1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12" fillId="37" borderId="47" xfId="0" applyFont="1" applyFill="1" applyBorder="1" applyAlignment="1" applyProtection="1">
      <alignment horizontal="center"/>
      <protection locked="0"/>
    </xf>
    <xf numFmtId="0" fontId="12" fillId="37" borderId="40" xfId="0" applyFont="1" applyFill="1" applyBorder="1" applyAlignment="1" applyProtection="1">
      <alignment horizontal="center"/>
      <protection locked="0"/>
    </xf>
    <xf numFmtId="0" fontId="0" fillId="0" borderId="29" xfId="0" applyFont="1" applyBorder="1" applyAlignment="1">
      <alignment horizontal="center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50" xfId="0" applyFont="1" applyFill="1" applyBorder="1" applyAlignment="1" applyProtection="1">
      <alignment horizontal="left"/>
      <protection locked="0"/>
    </xf>
    <xf numFmtId="0" fontId="8" fillId="4" borderId="55" xfId="0" applyFont="1" applyFill="1" applyBorder="1" applyAlignment="1" applyProtection="1">
      <alignment horizontal="center"/>
      <protection hidden="1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49" fontId="8" fillId="37" borderId="60" xfId="0" applyNumberFormat="1" applyFont="1" applyFill="1" applyBorder="1" applyAlignment="1" applyProtection="1">
      <alignment horizontal="center"/>
      <protection locked="0"/>
    </xf>
    <xf numFmtId="49" fontId="8" fillId="37" borderId="61" xfId="0" applyNumberFormat="1" applyFont="1" applyFill="1" applyBorder="1" applyAlignment="1" applyProtection="1">
      <alignment horizontal="center"/>
      <protection locked="0"/>
    </xf>
    <xf numFmtId="0" fontId="8" fillId="37" borderId="61" xfId="0" applyFont="1" applyFill="1" applyBorder="1" applyAlignment="1" applyProtection="1">
      <alignment horizontal="center"/>
      <protection locked="0"/>
    </xf>
    <xf numFmtId="0" fontId="8" fillId="37" borderId="63" xfId="0" applyFont="1" applyFill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5" borderId="32" xfId="0" applyFont="1" applyFill="1" applyBorder="1" applyAlignment="1" applyProtection="1">
      <alignment horizontal="center" vertical="center"/>
      <protection locked="0"/>
    </xf>
    <xf numFmtId="0" fontId="0" fillId="5" borderId="32" xfId="0" applyFont="1" applyFill="1" applyBorder="1" applyAlignment="1">
      <alignment horizont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center"/>
    </xf>
    <xf numFmtId="0" fontId="0" fillId="0" borderId="54" xfId="0" applyFont="1" applyBorder="1" applyAlignment="1" applyProtection="1">
      <alignment horizontal="center" vertical="center"/>
      <protection locked="0"/>
    </xf>
    <xf numFmtId="0" fontId="8" fillId="36" borderId="53" xfId="0" applyFont="1" applyFill="1" applyBorder="1" applyAlignment="1" applyProtection="1">
      <alignment horizontal="center"/>
      <protection hidden="1"/>
    </xf>
    <xf numFmtId="0" fontId="8" fillId="37" borderId="62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center"/>
      <protection locked="0"/>
    </xf>
    <xf numFmtId="0" fontId="0" fillId="5" borderId="20" xfId="0" applyFont="1" applyFill="1" applyBorder="1" applyAlignment="1">
      <alignment horizontal="left"/>
    </xf>
    <xf numFmtId="0" fontId="0" fillId="5" borderId="20" xfId="0" applyFont="1" applyFill="1" applyBorder="1" applyAlignment="1">
      <alignment horizontal="center"/>
    </xf>
    <xf numFmtId="0" fontId="0" fillId="5" borderId="34" xfId="0" applyFont="1" applyFill="1" applyBorder="1" applyAlignment="1">
      <alignment horizontal="center"/>
    </xf>
    <xf numFmtId="0" fontId="8" fillId="37" borderId="77" xfId="0" applyFont="1" applyFill="1" applyBorder="1" applyAlignment="1" applyProtection="1">
      <alignment horizontal="center"/>
      <protection locked="0"/>
    </xf>
    <xf numFmtId="49" fontId="8" fillId="37" borderId="78" xfId="0" applyNumberFormat="1" applyFont="1" applyFill="1" applyBorder="1" applyAlignment="1" applyProtection="1">
      <alignment horizontal="center"/>
      <protection locked="0"/>
    </xf>
    <xf numFmtId="0" fontId="8" fillId="37" borderId="78" xfId="0" applyFont="1" applyFill="1" applyBorder="1" applyAlignment="1" applyProtection="1">
      <alignment horizontal="center"/>
      <protection locked="0"/>
    </xf>
    <xf numFmtId="49" fontId="8" fillId="37" borderId="79" xfId="0" applyNumberFormat="1" applyFont="1" applyFill="1" applyBorder="1" applyAlignment="1" applyProtection="1">
      <alignment horizontal="center"/>
      <protection locked="0"/>
    </xf>
    <xf numFmtId="0" fontId="8" fillId="37" borderId="80" xfId="0" applyFont="1" applyFill="1" applyBorder="1" applyAlignment="1" applyProtection="1">
      <alignment horizontal="center"/>
      <protection locked="0"/>
    </xf>
    <xf numFmtId="1" fontId="8" fillId="0" borderId="60" xfId="0" applyNumberFormat="1" applyFont="1" applyFill="1" applyBorder="1" applyAlignment="1" applyProtection="1">
      <alignment horizontal="center"/>
      <protection locked="0"/>
    </xf>
    <xf numFmtId="0" fontId="8" fillId="0" borderId="61" xfId="0" applyFont="1" applyFill="1" applyBorder="1" applyAlignment="1" applyProtection="1">
      <alignment horizontal="center"/>
      <protection locked="0"/>
    </xf>
    <xf numFmtId="0" fontId="8" fillId="5" borderId="61" xfId="0" applyFont="1" applyFill="1" applyBorder="1" applyAlignment="1" applyProtection="1">
      <alignment horizontal="center"/>
      <protection locked="0"/>
    </xf>
    <xf numFmtId="0" fontId="8" fillId="5" borderId="63" xfId="0" applyFont="1" applyFill="1" applyBorder="1" applyAlignment="1" applyProtection="1">
      <alignment horizontal="center"/>
      <protection locked="0"/>
    </xf>
    <xf numFmtId="0" fontId="8" fillId="37" borderId="49" xfId="0" applyFont="1" applyFill="1" applyBorder="1" applyAlignment="1" applyProtection="1">
      <alignment horizontal="center"/>
      <protection locked="0"/>
    </xf>
    <xf numFmtId="0" fontId="0" fillId="5" borderId="20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vertical="top" wrapText="1"/>
    </xf>
    <xf numFmtId="0" fontId="0" fillId="0" borderId="50" xfId="0" applyFont="1" applyFill="1" applyBorder="1" applyAlignment="1">
      <alignment/>
    </xf>
    <xf numFmtId="0" fontId="0" fillId="0" borderId="55" xfId="0" applyFont="1" applyFill="1" applyBorder="1" applyAlignment="1">
      <alignment horizontal="center"/>
    </xf>
    <xf numFmtId="0" fontId="0" fillId="0" borderId="20" xfId="0" applyFont="1" applyFill="1" applyBorder="1" applyAlignment="1">
      <alignment vertical="top" wrapText="1"/>
    </xf>
    <xf numFmtId="0" fontId="12" fillId="37" borderId="77" xfId="0" applyFont="1" applyFill="1" applyBorder="1" applyAlignment="1" applyProtection="1">
      <alignment horizontal="center"/>
      <protection locked="0"/>
    </xf>
    <xf numFmtId="0" fontId="12" fillId="37" borderId="78" xfId="0" applyFont="1" applyFill="1" applyBorder="1" applyAlignment="1" applyProtection="1">
      <alignment horizontal="center"/>
      <protection locked="0"/>
    </xf>
    <xf numFmtId="0" fontId="8" fillId="37" borderId="79" xfId="0" applyFont="1" applyFill="1" applyBorder="1" applyAlignment="1" applyProtection="1">
      <alignment horizontal="center"/>
      <protection locked="0"/>
    </xf>
    <xf numFmtId="0" fontId="8" fillId="0" borderId="49" xfId="0" applyFont="1" applyFill="1" applyBorder="1" applyAlignment="1" applyProtection="1">
      <alignment horizontal="center"/>
      <protection locked="0"/>
    </xf>
    <xf numFmtId="49" fontId="12" fillId="37" borderId="47" xfId="0" applyNumberFormat="1" applyFont="1" applyFill="1" applyBorder="1" applyAlignment="1" applyProtection="1">
      <alignment horizontal="center"/>
      <protection locked="0"/>
    </xf>
    <xf numFmtId="49" fontId="12" fillId="37" borderId="40" xfId="0" applyNumberFormat="1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>
      <alignment horizontal="left"/>
    </xf>
    <xf numFmtId="0" fontId="0" fillId="5" borderId="19" xfId="0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>
      <alignment horizontal="left"/>
    </xf>
    <xf numFmtId="0" fontId="0" fillId="5" borderId="28" xfId="0" applyFont="1" applyFill="1" applyBorder="1" applyAlignment="1" applyProtection="1">
      <alignment horizontal="left"/>
      <protection locked="0"/>
    </xf>
    <xf numFmtId="0" fontId="0" fillId="5" borderId="37" xfId="0" applyFont="1" applyFill="1" applyBorder="1" applyAlignment="1">
      <alignment horizontal="center"/>
    </xf>
    <xf numFmtId="0" fontId="0" fillId="5" borderId="30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>
      <alignment horizont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left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1" fontId="12" fillId="0" borderId="49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" fontId="14" fillId="4" borderId="40" xfId="0" applyNumberFormat="1" applyFont="1" applyFill="1" applyBorder="1" applyAlignment="1" applyProtection="1">
      <alignment horizontal="center"/>
      <protection locked="0"/>
    </xf>
    <xf numFmtId="1" fontId="14" fillId="4" borderId="6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8" fillId="0" borderId="81" xfId="0" applyFont="1" applyBorder="1" applyAlignment="1" applyProtection="1">
      <alignment horizontal="center"/>
      <protection locked="0"/>
    </xf>
    <xf numFmtId="0" fontId="8" fillId="0" borderId="82" xfId="0" applyFont="1" applyBorder="1" applyAlignment="1">
      <alignment/>
    </xf>
    <xf numFmtId="0" fontId="8" fillId="0" borderId="83" xfId="0" applyFont="1" applyBorder="1" applyAlignment="1">
      <alignment/>
    </xf>
    <xf numFmtId="0" fontId="8" fillId="0" borderId="46" xfId="0" applyFont="1" applyBorder="1" applyAlignment="1" applyProtection="1">
      <alignment horizontal="center"/>
      <protection locked="0"/>
    </xf>
    <xf numFmtId="0" fontId="8" fillId="0" borderId="24" xfId="0" applyFont="1" applyBorder="1" applyAlignment="1">
      <alignment/>
    </xf>
    <xf numFmtId="0" fontId="8" fillId="0" borderId="84" xfId="0" applyFont="1" applyBorder="1" applyAlignment="1">
      <alignment/>
    </xf>
    <xf numFmtId="0" fontId="8" fillId="0" borderId="75" xfId="0" applyFont="1" applyBorder="1" applyAlignment="1" applyProtection="1">
      <alignment horizontal="center"/>
      <protection locked="0"/>
    </xf>
    <xf numFmtId="0" fontId="8" fillId="0" borderId="69" xfId="0" applyFont="1" applyBorder="1" applyAlignment="1">
      <alignment/>
    </xf>
    <xf numFmtId="0" fontId="8" fillId="0" borderId="85" xfId="0" applyFont="1" applyBorder="1" applyAlignment="1">
      <alignment/>
    </xf>
    <xf numFmtId="14" fontId="8" fillId="0" borderId="30" xfId="0" applyNumberFormat="1" applyFont="1" applyBorder="1" applyAlignment="1" applyProtection="1">
      <alignment horizontal="left"/>
      <protection locked="0"/>
    </xf>
    <xf numFmtId="0" fontId="8" fillId="0" borderId="60" xfId="0" applyFont="1" applyBorder="1" applyAlignment="1">
      <alignment/>
    </xf>
    <xf numFmtId="0" fontId="8" fillId="0" borderId="32" xfId="0" applyFont="1" applyBorder="1" applyAlignment="1" applyProtection="1">
      <alignment horizontal="left"/>
      <protection locked="0"/>
    </xf>
    <xf numFmtId="0" fontId="8" fillId="0" borderId="61" xfId="0" applyFont="1" applyBorder="1" applyAlignment="1">
      <alignment/>
    </xf>
    <xf numFmtId="0" fontId="8" fillId="0" borderId="34" xfId="0" applyFont="1" applyBorder="1" applyAlignment="1" applyProtection="1">
      <alignment horizontal="left"/>
      <protection locked="0"/>
    </xf>
    <xf numFmtId="0" fontId="8" fillId="0" borderId="63" xfId="0" applyFont="1" applyBorder="1" applyAlignment="1">
      <alignment/>
    </xf>
    <xf numFmtId="0" fontId="8" fillId="0" borderId="86" xfId="0" applyFont="1" applyBorder="1" applyAlignment="1" applyProtection="1">
      <alignment horizontal="center"/>
      <protection locked="0"/>
    </xf>
    <xf numFmtId="0" fontId="8" fillId="0" borderId="87" xfId="0" applyFont="1" applyBorder="1" applyAlignment="1">
      <alignment/>
    </xf>
    <xf numFmtId="0" fontId="8" fillId="0" borderId="88" xfId="0" applyFont="1" applyBorder="1" applyAlignment="1">
      <alignment/>
    </xf>
    <xf numFmtId="14" fontId="5" fillId="0" borderId="30" xfId="0" applyNumberFormat="1" applyFont="1" applyBorder="1" applyAlignment="1" applyProtection="1">
      <alignment horizontal="left"/>
      <protection locked="0"/>
    </xf>
    <xf numFmtId="0" fontId="5" fillId="0" borderId="60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/>
      <protection locked="0"/>
    </xf>
    <xf numFmtId="0" fontId="5" fillId="0" borderId="61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63" xfId="0" applyFont="1" applyBorder="1" applyAlignment="1" applyProtection="1">
      <alignment horizontal="left"/>
      <protection locked="0"/>
    </xf>
    <xf numFmtId="0" fontId="5" fillId="0" borderId="60" xfId="0" applyNumberFormat="1" applyFont="1" applyBorder="1" applyAlignment="1" applyProtection="1">
      <alignment horizontal="left"/>
      <protection locked="0"/>
    </xf>
    <xf numFmtId="0" fontId="2" fillId="38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H169"/>
  <sheetViews>
    <sheetView tabSelected="1" zoomScaleSheetLayoutView="150" zoomScalePageLayoutView="0" workbookViewId="0" topLeftCell="A1">
      <selection activeCell="E5" sqref="E5"/>
    </sheetView>
  </sheetViews>
  <sheetFormatPr defaultColWidth="9.140625" defaultRowHeight="12.75" outlineLevelCol="1"/>
  <cols>
    <col min="1" max="1" width="3.140625" style="119" customWidth="1"/>
    <col min="2" max="2" width="13.57421875" style="118" customWidth="1"/>
    <col min="3" max="3" width="13.7109375" style="122" customWidth="1"/>
    <col min="4" max="4" width="7.57421875" style="119" customWidth="1"/>
    <col min="5" max="5" width="12.140625" style="119" customWidth="1"/>
    <col min="6" max="6" width="10.140625" style="119" customWidth="1"/>
    <col min="7" max="26" width="4.7109375" style="104" hidden="1" customWidth="1" outlineLevel="1"/>
    <col min="27" max="27" width="4.7109375" style="104" customWidth="1" collapsed="1"/>
    <col min="28" max="28" width="4.8515625" style="104" customWidth="1"/>
    <col min="29" max="30" width="4.7109375" style="104" customWidth="1"/>
    <col min="31" max="31" width="5.28125" style="104" customWidth="1"/>
    <col min="32" max="51" width="4.7109375" style="104" hidden="1" customWidth="1" outlineLevel="1"/>
    <col min="52" max="52" width="4.7109375" style="104" customWidth="1" collapsed="1"/>
    <col min="53" max="56" width="4.7109375" style="104" customWidth="1"/>
    <col min="57" max="57" width="5.00390625" style="104" customWidth="1"/>
    <col min="58" max="74" width="9.140625" style="104" customWidth="1"/>
    <col min="75" max="16384" width="9.140625" style="1" customWidth="1"/>
  </cols>
  <sheetData>
    <row r="1" spans="1:57" ht="15.75">
      <c r="A1" s="120" t="s">
        <v>124</v>
      </c>
      <c r="B1" s="103"/>
      <c r="C1" s="121"/>
      <c r="D1" s="102"/>
      <c r="E1" s="102"/>
      <c r="F1" s="102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</row>
    <row r="2" spans="1:57" s="38" customFormat="1" ht="13.5" thickBot="1">
      <c r="A2" s="35"/>
      <c r="B2" s="36"/>
      <c r="C2" s="40"/>
      <c r="D2" s="35"/>
      <c r="E2" s="35"/>
      <c r="F2" s="35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s="38" customFormat="1" ht="12.75" customHeight="1">
      <c r="A3" s="35"/>
      <c r="B3" s="80" t="s">
        <v>15</v>
      </c>
      <c r="C3" s="379">
        <v>41973</v>
      </c>
      <c r="D3" s="380"/>
      <c r="E3" s="35"/>
      <c r="F3" s="39"/>
      <c r="G3" s="153"/>
      <c r="H3" s="153"/>
      <c r="I3" s="153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6"/>
      <c r="AB3" s="36"/>
      <c r="AC3" s="36"/>
      <c r="AD3" s="36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6"/>
      <c r="BA3" s="36"/>
      <c r="BB3" s="36"/>
      <c r="BC3" s="36"/>
      <c r="BD3" s="37"/>
      <c r="BE3" s="37"/>
    </row>
    <row r="4" spans="1:57" s="38" customFormat="1" ht="12.75">
      <c r="A4" s="35"/>
      <c r="B4" s="68" t="s">
        <v>16</v>
      </c>
      <c r="C4" s="381" t="s">
        <v>84</v>
      </c>
      <c r="D4" s="382"/>
      <c r="E4" s="35"/>
      <c r="F4" s="35"/>
      <c r="G4" s="40"/>
      <c r="H4" s="40"/>
      <c r="I4" s="40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7"/>
      <c r="AB4" s="37"/>
      <c r="AC4" s="37"/>
      <c r="AD4" s="36"/>
      <c r="AE4" s="36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6"/>
      <c r="BA4" s="36"/>
      <c r="BB4" s="36"/>
      <c r="BC4" s="36"/>
      <c r="BD4" s="36"/>
      <c r="BE4" s="36"/>
    </row>
    <row r="5" spans="1:57" s="38" customFormat="1" ht="12.75">
      <c r="A5" s="35"/>
      <c r="B5" s="68" t="s">
        <v>17</v>
      </c>
      <c r="C5" s="381" t="s">
        <v>83</v>
      </c>
      <c r="D5" s="382"/>
      <c r="E5" s="35"/>
      <c r="F5" s="41"/>
      <c r="G5" s="154"/>
      <c r="H5" s="154"/>
      <c r="I5" s="154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36"/>
      <c r="AB5" s="36"/>
      <c r="AC5" s="36"/>
      <c r="AD5" s="36"/>
      <c r="AE5" s="36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6"/>
      <c r="BA5" s="36"/>
      <c r="BB5" s="36"/>
      <c r="BC5" s="36"/>
      <c r="BD5" s="36"/>
      <c r="BE5" s="36"/>
    </row>
    <row r="6" spans="1:57" s="38" customFormat="1" ht="12.75">
      <c r="A6" s="35"/>
      <c r="B6" s="68" t="s">
        <v>50</v>
      </c>
      <c r="C6" s="381" t="s">
        <v>125</v>
      </c>
      <c r="D6" s="382"/>
      <c r="E6" s="35"/>
      <c r="F6" s="35"/>
      <c r="G6" s="40"/>
      <c r="H6" s="40"/>
      <c r="I6" s="40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6"/>
      <c r="AB6" s="36"/>
      <c r="AC6" s="36"/>
      <c r="AD6" s="36"/>
      <c r="AE6" s="36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6"/>
      <c r="BA6" s="36"/>
      <c r="BB6" s="36"/>
      <c r="BC6" s="36"/>
      <c r="BD6" s="36"/>
      <c r="BE6" s="36"/>
    </row>
    <row r="7" spans="1:57" s="38" customFormat="1" ht="13.5" customHeight="1" thickBot="1">
      <c r="A7" s="35"/>
      <c r="B7" s="42" t="s">
        <v>21</v>
      </c>
      <c r="C7" s="383" t="s">
        <v>125</v>
      </c>
      <c r="D7" s="384"/>
      <c r="E7" s="35"/>
      <c r="F7" s="35"/>
      <c r="G7" s="40"/>
      <c r="H7" s="40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s="38" customFormat="1" ht="13.5" customHeight="1">
      <c r="A8" s="35"/>
      <c r="B8" s="36"/>
      <c r="C8" s="40"/>
      <c r="D8" s="35"/>
      <c r="E8" s="35"/>
      <c r="F8" s="3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37"/>
      <c r="AB8" s="37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37"/>
      <c r="AN8" s="155"/>
      <c r="AO8" s="155"/>
      <c r="AP8" s="155"/>
      <c r="AQ8" s="37"/>
      <c r="AR8" s="155"/>
      <c r="AS8" s="155"/>
      <c r="AT8" s="155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60" s="38" customFormat="1" ht="13.5" customHeight="1" thickBot="1">
      <c r="A9" s="35"/>
      <c r="B9" s="36"/>
      <c r="C9" s="40"/>
      <c r="D9" s="35"/>
      <c r="E9" s="35"/>
      <c r="F9" s="35"/>
      <c r="G9" s="179" t="s">
        <v>85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37"/>
      <c r="AF9" s="179" t="s">
        <v>102</v>
      </c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37"/>
      <c r="BE9" s="37"/>
      <c r="BH9" s="157"/>
    </row>
    <row r="10" spans="1:60" s="38" customFormat="1" ht="13.5" customHeight="1" thickBot="1">
      <c r="A10" s="35"/>
      <c r="B10" s="178" t="str">
        <f>CONCATENATE($C$4," pogrupis")</f>
        <v>Jaunių pogrupis</v>
      </c>
      <c r="C10" s="158"/>
      <c r="D10" s="159"/>
      <c r="E10" s="159"/>
      <c r="F10" s="35"/>
      <c r="G10" s="373" t="s">
        <v>4</v>
      </c>
      <c r="H10" s="374"/>
      <c r="I10" s="374"/>
      <c r="J10" s="375"/>
      <c r="K10" s="385" t="s">
        <v>5</v>
      </c>
      <c r="L10" s="386"/>
      <c r="M10" s="386"/>
      <c r="N10" s="387"/>
      <c r="O10" s="373" t="s">
        <v>6</v>
      </c>
      <c r="P10" s="374"/>
      <c r="Q10" s="374"/>
      <c r="R10" s="375"/>
      <c r="S10" s="385" t="s">
        <v>18</v>
      </c>
      <c r="T10" s="386"/>
      <c r="U10" s="386"/>
      <c r="V10" s="387"/>
      <c r="W10" s="373" t="s">
        <v>19</v>
      </c>
      <c r="X10" s="374"/>
      <c r="Y10" s="374"/>
      <c r="Z10" s="375"/>
      <c r="AA10" s="385" t="s">
        <v>7</v>
      </c>
      <c r="AB10" s="386"/>
      <c r="AC10" s="386"/>
      <c r="AD10" s="387"/>
      <c r="AE10" s="160"/>
      <c r="AF10" s="376" t="s">
        <v>4</v>
      </c>
      <c r="AG10" s="377"/>
      <c r="AH10" s="377"/>
      <c r="AI10" s="378"/>
      <c r="AJ10" s="376" t="s">
        <v>5</v>
      </c>
      <c r="AK10" s="377"/>
      <c r="AL10" s="377"/>
      <c r="AM10" s="378"/>
      <c r="AN10" s="370" t="s">
        <v>6</v>
      </c>
      <c r="AO10" s="371"/>
      <c r="AP10" s="371"/>
      <c r="AQ10" s="372"/>
      <c r="AR10" s="376" t="s">
        <v>18</v>
      </c>
      <c r="AS10" s="377"/>
      <c r="AT10" s="377"/>
      <c r="AU10" s="378"/>
      <c r="AV10" s="370" t="s">
        <v>19</v>
      </c>
      <c r="AW10" s="371"/>
      <c r="AX10" s="371"/>
      <c r="AY10" s="372"/>
      <c r="AZ10" s="370" t="s">
        <v>7</v>
      </c>
      <c r="BA10" s="371"/>
      <c r="BB10" s="371"/>
      <c r="BC10" s="372"/>
      <c r="BD10" s="137"/>
      <c r="BE10" s="136"/>
      <c r="BH10" s="157"/>
    </row>
    <row r="11" spans="1:57" s="38" customFormat="1" ht="13.5" customHeight="1" thickBot="1">
      <c r="A11" s="75" t="s">
        <v>8</v>
      </c>
      <c r="B11" s="76" t="s">
        <v>9</v>
      </c>
      <c r="C11" s="76" t="s">
        <v>10</v>
      </c>
      <c r="D11" s="76" t="s">
        <v>74</v>
      </c>
      <c r="E11" s="76" t="s">
        <v>20</v>
      </c>
      <c r="F11" s="77" t="s">
        <v>42</v>
      </c>
      <c r="G11" s="192" t="s">
        <v>11</v>
      </c>
      <c r="H11" s="150" t="s">
        <v>13</v>
      </c>
      <c r="I11" s="151" t="s">
        <v>12</v>
      </c>
      <c r="J11" s="193" t="s">
        <v>13</v>
      </c>
      <c r="K11" s="149" t="s">
        <v>11</v>
      </c>
      <c r="L11" s="150" t="s">
        <v>13</v>
      </c>
      <c r="M11" s="151" t="s">
        <v>12</v>
      </c>
      <c r="N11" s="152" t="s">
        <v>13</v>
      </c>
      <c r="O11" s="192" t="s">
        <v>11</v>
      </c>
      <c r="P11" s="150" t="s">
        <v>13</v>
      </c>
      <c r="Q11" s="151" t="s">
        <v>12</v>
      </c>
      <c r="R11" s="193" t="s">
        <v>13</v>
      </c>
      <c r="S11" s="149" t="s">
        <v>11</v>
      </c>
      <c r="T11" s="150" t="s">
        <v>13</v>
      </c>
      <c r="U11" s="151" t="s">
        <v>12</v>
      </c>
      <c r="V11" s="152" t="s">
        <v>13</v>
      </c>
      <c r="W11" s="192" t="s">
        <v>11</v>
      </c>
      <c r="X11" s="150" t="s">
        <v>13</v>
      </c>
      <c r="Y11" s="151" t="s">
        <v>12</v>
      </c>
      <c r="Z11" s="193" t="s">
        <v>13</v>
      </c>
      <c r="AA11" s="149" t="s">
        <v>11</v>
      </c>
      <c r="AB11" s="150" t="s">
        <v>13</v>
      </c>
      <c r="AC11" s="151" t="s">
        <v>12</v>
      </c>
      <c r="AD11" s="152" t="s">
        <v>13</v>
      </c>
      <c r="AE11" s="138" t="s">
        <v>2</v>
      </c>
      <c r="AF11" s="281" t="s">
        <v>11</v>
      </c>
      <c r="AG11" s="282" t="s">
        <v>13</v>
      </c>
      <c r="AH11" s="283" t="s">
        <v>12</v>
      </c>
      <c r="AI11" s="284" t="s">
        <v>13</v>
      </c>
      <c r="AJ11" s="281" t="s">
        <v>11</v>
      </c>
      <c r="AK11" s="282" t="s">
        <v>13</v>
      </c>
      <c r="AL11" s="283" t="s">
        <v>12</v>
      </c>
      <c r="AM11" s="284" t="s">
        <v>13</v>
      </c>
      <c r="AN11" s="285" t="s">
        <v>11</v>
      </c>
      <c r="AO11" s="282" t="s">
        <v>13</v>
      </c>
      <c r="AP11" s="283" t="s">
        <v>12</v>
      </c>
      <c r="AQ11" s="286" t="s">
        <v>13</v>
      </c>
      <c r="AR11" s="281" t="s">
        <v>11</v>
      </c>
      <c r="AS11" s="282" t="s">
        <v>13</v>
      </c>
      <c r="AT11" s="283" t="s">
        <v>12</v>
      </c>
      <c r="AU11" s="284" t="s">
        <v>13</v>
      </c>
      <c r="AV11" s="285" t="s">
        <v>11</v>
      </c>
      <c r="AW11" s="282" t="s">
        <v>13</v>
      </c>
      <c r="AX11" s="283" t="s">
        <v>12</v>
      </c>
      <c r="AY11" s="287" t="s">
        <v>13</v>
      </c>
      <c r="AZ11" s="288" t="s">
        <v>11</v>
      </c>
      <c r="BA11" s="282" t="s">
        <v>13</v>
      </c>
      <c r="BB11" s="283" t="s">
        <v>12</v>
      </c>
      <c r="BC11" s="286" t="s">
        <v>13</v>
      </c>
      <c r="BD11" s="289" t="s">
        <v>2</v>
      </c>
      <c r="BE11" s="290" t="s">
        <v>14</v>
      </c>
    </row>
    <row r="12" spans="1:60" s="38" customFormat="1" ht="12.75">
      <c r="A12" s="63">
        <v>1</v>
      </c>
      <c r="B12" s="199" t="s">
        <v>54</v>
      </c>
      <c r="C12" s="199" t="s">
        <v>81</v>
      </c>
      <c r="D12" s="200">
        <v>1997</v>
      </c>
      <c r="E12" s="200" t="s">
        <v>22</v>
      </c>
      <c r="F12" s="293" t="s">
        <v>70</v>
      </c>
      <c r="G12" s="201">
        <v>1</v>
      </c>
      <c r="H12" s="50">
        <v>3</v>
      </c>
      <c r="I12" s="202">
        <v>1</v>
      </c>
      <c r="J12" s="51">
        <v>1</v>
      </c>
      <c r="K12" s="201">
        <v>1</v>
      </c>
      <c r="L12" s="50">
        <v>2</v>
      </c>
      <c r="M12" s="202">
        <v>1</v>
      </c>
      <c r="N12" s="52">
        <v>2</v>
      </c>
      <c r="O12" s="203">
        <v>1</v>
      </c>
      <c r="P12" s="50">
        <v>1</v>
      </c>
      <c r="Q12" s="202">
        <v>1</v>
      </c>
      <c r="R12" s="51">
        <v>1</v>
      </c>
      <c r="S12" s="201">
        <v>1</v>
      </c>
      <c r="T12" s="50">
        <v>5</v>
      </c>
      <c r="U12" s="202">
        <v>1</v>
      </c>
      <c r="V12" s="52">
        <v>2</v>
      </c>
      <c r="W12" s="203">
        <v>1</v>
      </c>
      <c r="X12" s="50">
        <v>1</v>
      </c>
      <c r="Y12" s="202">
        <v>1</v>
      </c>
      <c r="Z12" s="51">
        <v>1</v>
      </c>
      <c r="AA12" s="239">
        <f aca="true" t="shared" si="0" ref="AA12:AA19">G12+K12+O12+S12+W12</f>
        <v>5</v>
      </c>
      <c r="AB12" s="93">
        <f aca="true" t="shared" si="1" ref="AB12:AB19">H12+L12+P12+T12+X12</f>
        <v>12</v>
      </c>
      <c r="AC12" s="92">
        <f aca="true" t="shared" si="2" ref="AC12:AC19">I12+M12+Q12+U12+Y12</f>
        <v>5</v>
      </c>
      <c r="AD12" s="242">
        <f aca="true" t="shared" si="3" ref="AD12:AD19">J12+N12+R12+V12+Z12</f>
        <v>7</v>
      </c>
      <c r="AE12" s="245">
        <v>2</v>
      </c>
      <c r="AF12" s="63">
        <v>1</v>
      </c>
      <c r="AG12" s="50">
        <v>1</v>
      </c>
      <c r="AH12" s="62">
        <v>1</v>
      </c>
      <c r="AI12" s="51">
        <v>1</v>
      </c>
      <c r="AJ12" s="61">
        <v>0</v>
      </c>
      <c r="AK12" s="50">
        <v>0</v>
      </c>
      <c r="AL12" s="62">
        <v>1</v>
      </c>
      <c r="AM12" s="52">
        <v>2</v>
      </c>
      <c r="AN12" s="63">
        <v>0</v>
      </c>
      <c r="AO12" s="50">
        <v>0</v>
      </c>
      <c r="AP12" s="62">
        <v>1</v>
      </c>
      <c r="AQ12" s="51">
        <v>1</v>
      </c>
      <c r="AR12" s="61">
        <v>1</v>
      </c>
      <c r="AS12" s="50">
        <v>1</v>
      </c>
      <c r="AT12" s="62">
        <v>1</v>
      </c>
      <c r="AU12" s="52">
        <v>1</v>
      </c>
      <c r="AV12" s="63">
        <v>0</v>
      </c>
      <c r="AW12" s="50">
        <v>0</v>
      </c>
      <c r="AX12" s="62">
        <v>0</v>
      </c>
      <c r="AY12" s="51">
        <v>0</v>
      </c>
      <c r="AZ12" s="94">
        <f aca="true" t="shared" si="4" ref="AZ12:BC16">AF12+AJ12+AN12+AR12+AV12</f>
        <v>2</v>
      </c>
      <c r="BA12" s="93">
        <f t="shared" si="4"/>
        <v>2</v>
      </c>
      <c r="BB12" s="92">
        <f t="shared" si="4"/>
        <v>4</v>
      </c>
      <c r="BC12" s="95">
        <f t="shared" si="4"/>
        <v>5</v>
      </c>
      <c r="BD12" s="291">
        <v>1</v>
      </c>
      <c r="BE12" s="141">
        <v>100</v>
      </c>
      <c r="BG12" s="157"/>
      <c r="BH12" s="157"/>
    </row>
    <row r="13" spans="1:60" s="38" customFormat="1" ht="12.75">
      <c r="A13" s="64">
        <v>2</v>
      </c>
      <c r="B13" s="184" t="s">
        <v>35</v>
      </c>
      <c r="C13" s="184" t="s">
        <v>34</v>
      </c>
      <c r="D13" s="182" t="s">
        <v>39</v>
      </c>
      <c r="E13" s="182" t="s">
        <v>24</v>
      </c>
      <c r="F13" s="125" t="s">
        <v>46</v>
      </c>
      <c r="G13" s="188">
        <v>1</v>
      </c>
      <c r="H13" s="53">
        <v>5</v>
      </c>
      <c r="I13" s="100">
        <v>1</v>
      </c>
      <c r="J13" s="54">
        <v>2</v>
      </c>
      <c r="K13" s="188">
        <v>1</v>
      </c>
      <c r="L13" s="53">
        <v>1</v>
      </c>
      <c r="M13" s="100">
        <v>1</v>
      </c>
      <c r="N13" s="55">
        <v>1</v>
      </c>
      <c r="O13" s="190">
        <v>1</v>
      </c>
      <c r="P13" s="53">
        <v>1</v>
      </c>
      <c r="Q13" s="100">
        <v>1</v>
      </c>
      <c r="R13" s="54">
        <v>1</v>
      </c>
      <c r="S13" s="188">
        <v>1</v>
      </c>
      <c r="T13" s="53">
        <v>1</v>
      </c>
      <c r="U13" s="100">
        <v>1</v>
      </c>
      <c r="V13" s="55">
        <v>1</v>
      </c>
      <c r="W13" s="190">
        <v>1</v>
      </c>
      <c r="X13" s="53">
        <v>1</v>
      </c>
      <c r="Y13" s="100">
        <v>1</v>
      </c>
      <c r="Z13" s="54">
        <v>1</v>
      </c>
      <c r="AA13" s="240">
        <f t="shared" si="0"/>
        <v>5</v>
      </c>
      <c r="AB13" s="85">
        <f t="shared" si="1"/>
        <v>9</v>
      </c>
      <c r="AC13" s="84">
        <f t="shared" si="2"/>
        <v>5</v>
      </c>
      <c r="AD13" s="243">
        <f t="shared" si="3"/>
        <v>6</v>
      </c>
      <c r="AE13" s="235">
        <v>1</v>
      </c>
      <c r="AF13" s="64">
        <v>1</v>
      </c>
      <c r="AG13" s="53">
        <v>2</v>
      </c>
      <c r="AH13" s="25">
        <v>1</v>
      </c>
      <c r="AI13" s="54">
        <v>1</v>
      </c>
      <c r="AJ13" s="27">
        <v>0</v>
      </c>
      <c r="AK13" s="53">
        <v>0</v>
      </c>
      <c r="AL13" s="25">
        <v>1</v>
      </c>
      <c r="AM13" s="55">
        <v>1</v>
      </c>
      <c r="AN13" s="64">
        <v>0</v>
      </c>
      <c r="AO13" s="53">
        <v>0</v>
      </c>
      <c r="AP13" s="25">
        <v>1</v>
      </c>
      <c r="AQ13" s="54">
        <v>1</v>
      </c>
      <c r="AR13" s="27">
        <v>1</v>
      </c>
      <c r="AS13" s="53">
        <v>1</v>
      </c>
      <c r="AT13" s="25">
        <v>1</v>
      </c>
      <c r="AU13" s="55">
        <v>1</v>
      </c>
      <c r="AV13" s="64">
        <v>0</v>
      </c>
      <c r="AW13" s="53">
        <v>0</v>
      </c>
      <c r="AX13" s="25">
        <v>0</v>
      </c>
      <c r="AY13" s="54">
        <v>0</v>
      </c>
      <c r="AZ13" s="87">
        <f t="shared" si="4"/>
        <v>2</v>
      </c>
      <c r="BA13" s="85">
        <f t="shared" si="4"/>
        <v>3</v>
      </c>
      <c r="BB13" s="84">
        <f t="shared" si="4"/>
        <v>4</v>
      </c>
      <c r="BC13" s="86">
        <f t="shared" si="4"/>
        <v>4</v>
      </c>
      <c r="BD13" s="292">
        <v>2</v>
      </c>
      <c r="BE13" s="83">
        <v>89</v>
      </c>
      <c r="BF13" s="157"/>
      <c r="BG13" s="157"/>
      <c r="BH13" s="157"/>
    </row>
    <row r="14" spans="1:60" s="38" customFormat="1" ht="12.75">
      <c r="A14" s="206">
        <v>3</v>
      </c>
      <c r="B14" s="207" t="s">
        <v>131</v>
      </c>
      <c r="C14" s="207" t="s">
        <v>132</v>
      </c>
      <c r="D14" s="208" t="s">
        <v>47</v>
      </c>
      <c r="E14" s="208" t="s">
        <v>126</v>
      </c>
      <c r="F14" s="214" t="s">
        <v>133</v>
      </c>
      <c r="G14" s="188">
        <v>0</v>
      </c>
      <c r="H14" s="53">
        <v>0</v>
      </c>
      <c r="I14" s="100">
        <v>1</v>
      </c>
      <c r="J14" s="54">
        <v>9</v>
      </c>
      <c r="K14" s="188">
        <v>1</v>
      </c>
      <c r="L14" s="53">
        <v>2</v>
      </c>
      <c r="M14" s="100">
        <v>1</v>
      </c>
      <c r="N14" s="55">
        <v>2</v>
      </c>
      <c r="O14" s="190">
        <v>1</v>
      </c>
      <c r="P14" s="53">
        <v>4</v>
      </c>
      <c r="Q14" s="100">
        <v>1</v>
      </c>
      <c r="R14" s="54">
        <v>4</v>
      </c>
      <c r="S14" s="188">
        <v>1</v>
      </c>
      <c r="T14" s="53">
        <v>7</v>
      </c>
      <c r="U14" s="100">
        <v>1</v>
      </c>
      <c r="V14" s="55">
        <v>3</v>
      </c>
      <c r="W14" s="190">
        <v>1</v>
      </c>
      <c r="X14" s="53">
        <v>2</v>
      </c>
      <c r="Y14" s="100">
        <v>1</v>
      </c>
      <c r="Z14" s="54">
        <v>2</v>
      </c>
      <c r="AA14" s="240">
        <f t="shared" si="0"/>
        <v>4</v>
      </c>
      <c r="AB14" s="85">
        <f t="shared" si="1"/>
        <v>15</v>
      </c>
      <c r="AC14" s="84">
        <f t="shared" si="2"/>
        <v>5</v>
      </c>
      <c r="AD14" s="243">
        <f t="shared" si="3"/>
        <v>20</v>
      </c>
      <c r="AE14" s="237" t="s">
        <v>27</v>
      </c>
      <c r="AF14" s="64">
        <v>1</v>
      </c>
      <c r="AG14" s="53">
        <v>2</v>
      </c>
      <c r="AH14" s="25">
        <v>1</v>
      </c>
      <c r="AI14" s="54">
        <v>2</v>
      </c>
      <c r="AJ14" s="27">
        <v>0</v>
      </c>
      <c r="AK14" s="53">
        <v>0</v>
      </c>
      <c r="AL14" s="25">
        <v>0</v>
      </c>
      <c r="AM14" s="55">
        <v>0</v>
      </c>
      <c r="AN14" s="64">
        <v>0</v>
      </c>
      <c r="AO14" s="53">
        <v>0</v>
      </c>
      <c r="AP14" s="25">
        <v>1</v>
      </c>
      <c r="AQ14" s="54">
        <v>2</v>
      </c>
      <c r="AR14" s="27">
        <v>1</v>
      </c>
      <c r="AS14" s="53">
        <v>1</v>
      </c>
      <c r="AT14" s="25">
        <v>1</v>
      </c>
      <c r="AU14" s="55">
        <v>1</v>
      </c>
      <c r="AV14" s="64">
        <v>0</v>
      </c>
      <c r="AW14" s="53">
        <v>0</v>
      </c>
      <c r="AX14" s="25">
        <v>0</v>
      </c>
      <c r="AY14" s="54">
        <v>0</v>
      </c>
      <c r="AZ14" s="87">
        <f t="shared" si="4"/>
        <v>2</v>
      </c>
      <c r="BA14" s="85">
        <f t="shared" si="4"/>
        <v>3</v>
      </c>
      <c r="BB14" s="84">
        <f t="shared" si="4"/>
        <v>3</v>
      </c>
      <c r="BC14" s="86">
        <f t="shared" si="4"/>
        <v>5</v>
      </c>
      <c r="BD14" s="292">
        <v>3</v>
      </c>
      <c r="BE14" s="255"/>
      <c r="BF14" s="157"/>
      <c r="BG14" s="157"/>
      <c r="BH14" s="157"/>
    </row>
    <row r="15" spans="1:60" s="38" customFormat="1" ht="12.75">
      <c r="A15" s="206">
        <v>4</v>
      </c>
      <c r="B15" s="209" t="s">
        <v>134</v>
      </c>
      <c r="C15" s="210" t="s">
        <v>135</v>
      </c>
      <c r="D15" s="211">
        <v>1998</v>
      </c>
      <c r="E15" s="212" t="s">
        <v>126</v>
      </c>
      <c r="F15" s="213" t="s">
        <v>127</v>
      </c>
      <c r="G15" s="188">
        <v>1</v>
      </c>
      <c r="H15" s="53">
        <v>8</v>
      </c>
      <c r="I15" s="100">
        <v>1</v>
      </c>
      <c r="J15" s="54">
        <v>3</v>
      </c>
      <c r="K15" s="188">
        <v>1</v>
      </c>
      <c r="L15" s="53">
        <v>1</v>
      </c>
      <c r="M15" s="100">
        <v>1</v>
      </c>
      <c r="N15" s="55">
        <v>1</v>
      </c>
      <c r="O15" s="190">
        <v>1</v>
      </c>
      <c r="P15" s="53">
        <v>1</v>
      </c>
      <c r="Q15" s="100">
        <v>1</v>
      </c>
      <c r="R15" s="54">
        <v>1</v>
      </c>
      <c r="S15" s="188">
        <v>1</v>
      </c>
      <c r="T15" s="53">
        <v>4</v>
      </c>
      <c r="U15" s="100">
        <v>1</v>
      </c>
      <c r="V15" s="55">
        <v>3</v>
      </c>
      <c r="W15" s="190">
        <v>1</v>
      </c>
      <c r="X15" s="53">
        <v>1</v>
      </c>
      <c r="Y15" s="100">
        <v>1</v>
      </c>
      <c r="Z15" s="54">
        <v>1</v>
      </c>
      <c r="AA15" s="240">
        <f t="shared" si="0"/>
        <v>5</v>
      </c>
      <c r="AB15" s="85">
        <f t="shared" si="1"/>
        <v>15</v>
      </c>
      <c r="AC15" s="84">
        <f t="shared" si="2"/>
        <v>5</v>
      </c>
      <c r="AD15" s="243">
        <f t="shared" si="3"/>
        <v>9</v>
      </c>
      <c r="AE15" s="237" t="s">
        <v>29</v>
      </c>
      <c r="AF15" s="64">
        <v>1</v>
      </c>
      <c r="AG15" s="53">
        <v>1</v>
      </c>
      <c r="AH15" s="25">
        <v>1</v>
      </c>
      <c r="AI15" s="54">
        <v>1</v>
      </c>
      <c r="AJ15" s="27">
        <v>1</v>
      </c>
      <c r="AK15" s="53">
        <v>6</v>
      </c>
      <c r="AL15" s="25">
        <v>1</v>
      </c>
      <c r="AM15" s="55">
        <v>5</v>
      </c>
      <c r="AN15" s="64">
        <v>0</v>
      </c>
      <c r="AO15" s="53">
        <v>0</v>
      </c>
      <c r="AP15" s="25">
        <v>1</v>
      </c>
      <c r="AQ15" s="54">
        <v>1</v>
      </c>
      <c r="AR15" s="27">
        <v>0</v>
      </c>
      <c r="AS15" s="53">
        <v>0</v>
      </c>
      <c r="AT15" s="25">
        <v>1</v>
      </c>
      <c r="AU15" s="55">
        <v>1</v>
      </c>
      <c r="AV15" s="64">
        <v>0</v>
      </c>
      <c r="AW15" s="53">
        <v>0</v>
      </c>
      <c r="AX15" s="25">
        <v>0</v>
      </c>
      <c r="AY15" s="54">
        <v>0</v>
      </c>
      <c r="AZ15" s="87">
        <f t="shared" si="4"/>
        <v>2</v>
      </c>
      <c r="BA15" s="85">
        <f t="shared" si="4"/>
        <v>7</v>
      </c>
      <c r="BB15" s="84">
        <f t="shared" si="4"/>
        <v>4</v>
      </c>
      <c r="BC15" s="86">
        <f t="shared" si="4"/>
        <v>8</v>
      </c>
      <c r="BD15" s="235">
        <v>4</v>
      </c>
      <c r="BE15" s="272"/>
      <c r="BF15" s="157"/>
      <c r="BG15" s="157"/>
      <c r="BH15" s="157"/>
    </row>
    <row r="16" spans="1:60" s="38" customFormat="1" ht="12.75">
      <c r="A16" s="64">
        <v>5</v>
      </c>
      <c r="B16" s="184" t="s">
        <v>93</v>
      </c>
      <c r="C16" s="184" t="s">
        <v>94</v>
      </c>
      <c r="D16" s="182" t="s">
        <v>39</v>
      </c>
      <c r="E16" s="182" t="s">
        <v>22</v>
      </c>
      <c r="F16" s="125" t="s">
        <v>70</v>
      </c>
      <c r="G16" s="188">
        <v>0</v>
      </c>
      <c r="H16" s="53">
        <v>0</v>
      </c>
      <c r="I16" s="100">
        <v>0</v>
      </c>
      <c r="J16" s="54">
        <v>0</v>
      </c>
      <c r="K16" s="188">
        <v>1</v>
      </c>
      <c r="L16" s="53">
        <v>2</v>
      </c>
      <c r="M16" s="100">
        <v>1</v>
      </c>
      <c r="N16" s="55">
        <v>2</v>
      </c>
      <c r="O16" s="190">
        <v>0</v>
      </c>
      <c r="P16" s="53">
        <v>0</v>
      </c>
      <c r="Q16" s="100">
        <v>1</v>
      </c>
      <c r="R16" s="54">
        <v>1</v>
      </c>
      <c r="S16" s="188">
        <v>1</v>
      </c>
      <c r="T16" s="53">
        <v>4</v>
      </c>
      <c r="U16" s="100">
        <v>1</v>
      </c>
      <c r="V16" s="55">
        <v>1</v>
      </c>
      <c r="W16" s="190">
        <v>1</v>
      </c>
      <c r="X16" s="53">
        <v>2</v>
      </c>
      <c r="Y16" s="100">
        <v>1</v>
      </c>
      <c r="Z16" s="54">
        <v>2</v>
      </c>
      <c r="AA16" s="240">
        <f t="shared" si="0"/>
        <v>3</v>
      </c>
      <c r="AB16" s="85">
        <f t="shared" si="1"/>
        <v>8</v>
      </c>
      <c r="AC16" s="84">
        <f t="shared" si="2"/>
        <v>4</v>
      </c>
      <c r="AD16" s="243">
        <f t="shared" si="3"/>
        <v>6</v>
      </c>
      <c r="AE16" s="235">
        <v>5</v>
      </c>
      <c r="AF16" s="64">
        <v>1</v>
      </c>
      <c r="AG16" s="53">
        <v>3</v>
      </c>
      <c r="AH16" s="25">
        <v>1</v>
      </c>
      <c r="AI16" s="54">
        <v>3</v>
      </c>
      <c r="AJ16" s="27">
        <v>0</v>
      </c>
      <c r="AK16" s="53">
        <v>0</v>
      </c>
      <c r="AL16" s="25">
        <v>1</v>
      </c>
      <c r="AM16" s="55">
        <v>14</v>
      </c>
      <c r="AN16" s="64">
        <v>0</v>
      </c>
      <c r="AO16" s="53">
        <v>0</v>
      </c>
      <c r="AP16" s="25">
        <v>1</v>
      </c>
      <c r="AQ16" s="54">
        <v>2</v>
      </c>
      <c r="AR16" s="27">
        <v>0</v>
      </c>
      <c r="AS16" s="53">
        <v>0</v>
      </c>
      <c r="AT16" s="25">
        <v>1</v>
      </c>
      <c r="AU16" s="55">
        <v>1</v>
      </c>
      <c r="AV16" s="64">
        <v>0</v>
      </c>
      <c r="AW16" s="53">
        <v>0</v>
      </c>
      <c r="AX16" s="25">
        <v>0</v>
      </c>
      <c r="AY16" s="54">
        <v>0</v>
      </c>
      <c r="AZ16" s="87">
        <f t="shared" si="4"/>
        <v>1</v>
      </c>
      <c r="BA16" s="85">
        <f t="shared" si="4"/>
        <v>3</v>
      </c>
      <c r="BB16" s="84">
        <f t="shared" si="4"/>
        <v>4</v>
      </c>
      <c r="BC16" s="86">
        <f t="shared" si="4"/>
        <v>20</v>
      </c>
      <c r="BD16" s="235">
        <v>5</v>
      </c>
      <c r="BE16" s="74">
        <v>79</v>
      </c>
      <c r="BF16" s="157"/>
      <c r="BG16" s="157"/>
      <c r="BH16" s="157"/>
    </row>
    <row r="17" spans="1:60" s="38" customFormat="1" ht="13.5" thickBot="1">
      <c r="A17" s="65">
        <v>6</v>
      </c>
      <c r="B17" s="185" t="s">
        <v>95</v>
      </c>
      <c r="C17" s="185" t="s">
        <v>96</v>
      </c>
      <c r="D17" s="186">
        <v>1997</v>
      </c>
      <c r="E17" s="186" t="s">
        <v>23</v>
      </c>
      <c r="F17" s="163" t="s">
        <v>45</v>
      </c>
      <c r="G17" s="189">
        <v>0</v>
      </c>
      <c r="H17" s="56">
        <v>0</v>
      </c>
      <c r="I17" s="187">
        <v>0</v>
      </c>
      <c r="J17" s="57">
        <v>0</v>
      </c>
      <c r="K17" s="189">
        <v>0</v>
      </c>
      <c r="L17" s="56">
        <v>0</v>
      </c>
      <c r="M17" s="187">
        <v>1</v>
      </c>
      <c r="N17" s="58">
        <v>2</v>
      </c>
      <c r="O17" s="191">
        <v>1</v>
      </c>
      <c r="P17" s="56">
        <v>3</v>
      </c>
      <c r="Q17" s="187">
        <v>1</v>
      </c>
      <c r="R17" s="57">
        <v>3</v>
      </c>
      <c r="S17" s="189">
        <v>0</v>
      </c>
      <c r="T17" s="56">
        <v>0</v>
      </c>
      <c r="U17" s="187">
        <v>1</v>
      </c>
      <c r="V17" s="58">
        <v>1</v>
      </c>
      <c r="W17" s="191">
        <v>1</v>
      </c>
      <c r="X17" s="56">
        <v>2</v>
      </c>
      <c r="Y17" s="187">
        <v>1</v>
      </c>
      <c r="Z17" s="57">
        <v>1</v>
      </c>
      <c r="AA17" s="241">
        <f t="shared" si="0"/>
        <v>2</v>
      </c>
      <c r="AB17" s="89">
        <f t="shared" si="1"/>
        <v>5</v>
      </c>
      <c r="AC17" s="90">
        <f t="shared" si="2"/>
        <v>4</v>
      </c>
      <c r="AD17" s="244">
        <f t="shared" si="3"/>
        <v>7</v>
      </c>
      <c r="AE17" s="273">
        <v>6</v>
      </c>
      <c r="AF17" s="65">
        <v>0</v>
      </c>
      <c r="AG17" s="56">
        <v>0</v>
      </c>
      <c r="AH17" s="26">
        <v>1</v>
      </c>
      <c r="AI17" s="57">
        <v>1</v>
      </c>
      <c r="AJ17" s="66">
        <v>0</v>
      </c>
      <c r="AK17" s="56">
        <v>0</v>
      </c>
      <c r="AL17" s="26">
        <v>1</v>
      </c>
      <c r="AM17" s="58">
        <v>15</v>
      </c>
      <c r="AN17" s="65">
        <v>0</v>
      </c>
      <c r="AO17" s="56">
        <v>0</v>
      </c>
      <c r="AP17" s="26">
        <v>1</v>
      </c>
      <c r="AQ17" s="57">
        <v>4</v>
      </c>
      <c r="AR17" s="66">
        <v>0</v>
      </c>
      <c r="AS17" s="56">
        <v>0</v>
      </c>
      <c r="AT17" s="26">
        <v>1</v>
      </c>
      <c r="AU17" s="58">
        <v>2</v>
      </c>
      <c r="AV17" s="65">
        <v>0</v>
      </c>
      <c r="AW17" s="56">
        <v>0</v>
      </c>
      <c r="AX17" s="26">
        <v>0</v>
      </c>
      <c r="AY17" s="57">
        <v>0</v>
      </c>
      <c r="AZ17" s="88">
        <f>AF17+AJ17+AN17+AR17+AV17</f>
        <v>0</v>
      </c>
      <c r="BA17" s="89">
        <f>AG17+AK17+AO17+AS17+AW17</f>
        <v>0</v>
      </c>
      <c r="BB17" s="90">
        <f>AH17+AL17+AP17+AT17+AX17</f>
        <v>4</v>
      </c>
      <c r="BC17" s="91">
        <f>AI17+AM17+AQ17+AU17+AY17</f>
        <v>22</v>
      </c>
      <c r="BD17" s="238" t="s">
        <v>25</v>
      </c>
      <c r="BE17" s="144">
        <v>71</v>
      </c>
      <c r="BF17" s="157"/>
      <c r="BG17" s="157"/>
      <c r="BH17" s="157"/>
    </row>
    <row r="18" spans="1:60" s="38" customFormat="1" ht="12.75">
      <c r="A18" s="164">
        <v>7</v>
      </c>
      <c r="B18" s="194" t="s">
        <v>78</v>
      </c>
      <c r="C18" s="194" t="s">
        <v>92</v>
      </c>
      <c r="D18" s="195" t="s">
        <v>47</v>
      </c>
      <c r="E18" s="195" t="s">
        <v>22</v>
      </c>
      <c r="F18" s="294" t="s">
        <v>70</v>
      </c>
      <c r="G18" s="196">
        <v>0</v>
      </c>
      <c r="H18" s="165">
        <v>0</v>
      </c>
      <c r="I18" s="197">
        <v>0</v>
      </c>
      <c r="J18" s="168">
        <v>0</v>
      </c>
      <c r="K18" s="196">
        <v>0</v>
      </c>
      <c r="L18" s="165">
        <v>0</v>
      </c>
      <c r="M18" s="197">
        <v>0</v>
      </c>
      <c r="N18" s="167">
        <v>0</v>
      </c>
      <c r="O18" s="198">
        <v>0</v>
      </c>
      <c r="P18" s="165">
        <v>0</v>
      </c>
      <c r="Q18" s="197">
        <v>0</v>
      </c>
      <c r="R18" s="168">
        <v>0</v>
      </c>
      <c r="S18" s="196">
        <v>0</v>
      </c>
      <c r="T18" s="165">
        <v>0</v>
      </c>
      <c r="U18" s="197">
        <v>0</v>
      </c>
      <c r="V18" s="167">
        <v>0</v>
      </c>
      <c r="W18" s="198">
        <v>0</v>
      </c>
      <c r="X18" s="165">
        <v>0</v>
      </c>
      <c r="Y18" s="197">
        <v>1</v>
      </c>
      <c r="Z18" s="168">
        <v>1</v>
      </c>
      <c r="AA18" s="246">
        <f t="shared" si="0"/>
        <v>0</v>
      </c>
      <c r="AB18" s="145">
        <f t="shared" si="1"/>
        <v>0</v>
      </c>
      <c r="AC18" s="146">
        <f t="shared" si="2"/>
        <v>1</v>
      </c>
      <c r="AD18" s="247">
        <f t="shared" si="3"/>
        <v>1</v>
      </c>
      <c r="AE18" s="236" t="s">
        <v>31</v>
      </c>
      <c r="AF18" s="164"/>
      <c r="AG18" s="165"/>
      <c r="AH18" s="166"/>
      <c r="AI18" s="168"/>
      <c r="AJ18" s="169"/>
      <c r="AK18" s="165"/>
      <c r="AL18" s="166"/>
      <c r="AM18" s="167"/>
      <c r="AN18" s="164"/>
      <c r="AO18" s="165"/>
      <c r="AP18" s="166"/>
      <c r="AQ18" s="168"/>
      <c r="AR18" s="169"/>
      <c r="AS18" s="165"/>
      <c r="AT18" s="166"/>
      <c r="AU18" s="167"/>
      <c r="AV18" s="164"/>
      <c r="AW18" s="165"/>
      <c r="AX18" s="166"/>
      <c r="AY18" s="168"/>
      <c r="AZ18" s="246"/>
      <c r="BA18" s="145"/>
      <c r="BB18" s="146"/>
      <c r="BC18" s="247"/>
      <c r="BD18" s="236" t="s">
        <v>31</v>
      </c>
      <c r="BE18" s="147">
        <v>63</v>
      </c>
      <c r="BF18" s="157"/>
      <c r="BG18" s="157"/>
      <c r="BH18" s="157"/>
    </row>
    <row r="19" spans="1:60" s="38" customFormat="1" ht="13.5" thickBot="1">
      <c r="A19" s="65">
        <v>8</v>
      </c>
      <c r="B19" s="185" t="s">
        <v>136</v>
      </c>
      <c r="C19" s="185" t="s">
        <v>137</v>
      </c>
      <c r="D19" s="186">
        <v>1999</v>
      </c>
      <c r="E19" s="186" t="s">
        <v>22</v>
      </c>
      <c r="F19" s="163" t="s">
        <v>70</v>
      </c>
      <c r="G19" s="189">
        <v>0</v>
      </c>
      <c r="H19" s="56">
        <v>0</v>
      </c>
      <c r="I19" s="187">
        <v>0</v>
      </c>
      <c r="J19" s="57">
        <v>0</v>
      </c>
      <c r="K19" s="189">
        <v>0</v>
      </c>
      <c r="L19" s="56">
        <v>0</v>
      </c>
      <c r="M19" s="187">
        <v>0</v>
      </c>
      <c r="N19" s="58">
        <v>0</v>
      </c>
      <c r="O19" s="191">
        <v>0</v>
      </c>
      <c r="P19" s="56">
        <v>0</v>
      </c>
      <c r="Q19" s="187">
        <v>0</v>
      </c>
      <c r="R19" s="57">
        <v>0</v>
      </c>
      <c r="S19" s="189">
        <v>0</v>
      </c>
      <c r="T19" s="56">
        <v>0</v>
      </c>
      <c r="U19" s="187">
        <v>0</v>
      </c>
      <c r="V19" s="58">
        <v>0</v>
      </c>
      <c r="W19" s="191">
        <v>0</v>
      </c>
      <c r="X19" s="56">
        <v>0</v>
      </c>
      <c r="Y19" s="187">
        <v>0</v>
      </c>
      <c r="Z19" s="57">
        <v>0</v>
      </c>
      <c r="AA19" s="241">
        <f t="shared" si="0"/>
        <v>0</v>
      </c>
      <c r="AB19" s="89">
        <f t="shared" si="1"/>
        <v>0</v>
      </c>
      <c r="AC19" s="90">
        <f t="shared" si="2"/>
        <v>0</v>
      </c>
      <c r="AD19" s="244">
        <f t="shared" si="3"/>
        <v>0</v>
      </c>
      <c r="AE19" s="238" t="s">
        <v>32</v>
      </c>
      <c r="AF19" s="65"/>
      <c r="AG19" s="56"/>
      <c r="AH19" s="26"/>
      <c r="AI19" s="57"/>
      <c r="AJ19" s="66"/>
      <c r="AK19" s="56"/>
      <c r="AL19" s="26"/>
      <c r="AM19" s="58"/>
      <c r="AN19" s="65"/>
      <c r="AO19" s="56"/>
      <c r="AP19" s="26"/>
      <c r="AQ19" s="57"/>
      <c r="AR19" s="66"/>
      <c r="AS19" s="56"/>
      <c r="AT19" s="26"/>
      <c r="AU19" s="58"/>
      <c r="AV19" s="65"/>
      <c r="AW19" s="56"/>
      <c r="AX19" s="26"/>
      <c r="AY19" s="57"/>
      <c r="AZ19" s="241"/>
      <c r="BA19" s="89"/>
      <c r="BB19" s="90"/>
      <c r="BC19" s="244"/>
      <c r="BD19" s="238" t="s">
        <v>32</v>
      </c>
      <c r="BE19" s="363">
        <v>0</v>
      </c>
      <c r="BF19" s="157"/>
      <c r="BG19" s="157"/>
      <c r="BH19" s="157"/>
    </row>
    <row r="20" spans="1:60" s="38" customFormat="1" ht="12.75">
      <c r="A20" s="35"/>
      <c r="B20" s="36"/>
      <c r="C20" s="40"/>
      <c r="D20" s="35"/>
      <c r="E20" s="35"/>
      <c r="F20" s="35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170"/>
      <c r="BF20" s="157"/>
      <c r="BH20" s="157"/>
    </row>
    <row r="21" spans="1:60" s="38" customFormat="1" ht="12.75">
      <c r="A21" s="35"/>
      <c r="B21" s="221"/>
      <c r="C21" s="221"/>
      <c r="D21" s="162"/>
      <c r="E21" s="162"/>
      <c r="F21" s="364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170"/>
      <c r="BF21" s="157"/>
      <c r="BH21" s="157"/>
    </row>
    <row r="22" spans="1:60" s="38" customFormat="1" ht="13.5" customHeight="1" thickBot="1">
      <c r="A22" s="35"/>
      <c r="B22" s="36"/>
      <c r="C22" s="40"/>
      <c r="D22" s="35"/>
      <c r="E22" s="35"/>
      <c r="F22" s="35"/>
      <c r="G22" s="180" t="s">
        <v>86</v>
      </c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37"/>
      <c r="AF22" s="180" t="s">
        <v>130</v>
      </c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37"/>
      <c r="BE22" s="37"/>
      <c r="BH22" s="157"/>
    </row>
    <row r="23" spans="1:60" s="38" customFormat="1" ht="13.5" customHeight="1" thickBot="1">
      <c r="A23" s="35"/>
      <c r="B23" s="181" t="str">
        <f>CONCATENATE($C$4," pogrupis")</f>
        <v>Jaunių pogrupis</v>
      </c>
      <c r="C23" s="158"/>
      <c r="D23" s="159"/>
      <c r="E23" s="159"/>
      <c r="F23" s="35"/>
      <c r="G23" s="373" t="s">
        <v>4</v>
      </c>
      <c r="H23" s="374"/>
      <c r="I23" s="374"/>
      <c r="J23" s="375"/>
      <c r="K23" s="385" t="s">
        <v>5</v>
      </c>
      <c r="L23" s="386"/>
      <c r="M23" s="386"/>
      <c r="N23" s="387"/>
      <c r="O23" s="373" t="s">
        <v>6</v>
      </c>
      <c r="P23" s="374"/>
      <c r="Q23" s="374"/>
      <c r="R23" s="375"/>
      <c r="S23" s="385" t="s">
        <v>18</v>
      </c>
      <c r="T23" s="386"/>
      <c r="U23" s="386"/>
      <c r="V23" s="387"/>
      <c r="W23" s="373" t="s">
        <v>19</v>
      </c>
      <c r="X23" s="374"/>
      <c r="Y23" s="374"/>
      <c r="Z23" s="375"/>
      <c r="AA23" s="385" t="s">
        <v>7</v>
      </c>
      <c r="AB23" s="386"/>
      <c r="AC23" s="386"/>
      <c r="AD23" s="387"/>
      <c r="AE23" s="160"/>
      <c r="AF23" s="376" t="s">
        <v>4</v>
      </c>
      <c r="AG23" s="377"/>
      <c r="AH23" s="377"/>
      <c r="AI23" s="378"/>
      <c r="AJ23" s="376" t="s">
        <v>5</v>
      </c>
      <c r="AK23" s="377"/>
      <c r="AL23" s="377"/>
      <c r="AM23" s="378"/>
      <c r="AN23" s="370" t="s">
        <v>6</v>
      </c>
      <c r="AO23" s="371"/>
      <c r="AP23" s="371"/>
      <c r="AQ23" s="372"/>
      <c r="AR23" s="376" t="s">
        <v>18</v>
      </c>
      <c r="AS23" s="377"/>
      <c r="AT23" s="377"/>
      <c r="AU23" s="378"/>
      <c r="AV23" s="370" t="s">
        <v>19</v>
      </c>
      <c r="AW23" s="371"/>
      <c r="AX23" s="371"/>
      <c r="AY23" s="372"/>
      <c r="AZ23" s="370" t="s">
        <v>7</v>
      </c>
      <c r="BA23" s="371"/>
      <c r="BB23" s="371"/>
      <c r="BC23" s="372"/>
      <c r="BD23" s="137"/>
      <c r="BE23" s="136"/>
      <c r="BH23" s="157"/>
    </row>
    <row r="24" spans="1:57" s="38" customFormat="1" ht="13.5" customHeight="1" thickBot="1">
      <c r="A24" s="276" t="s">
        <v>8</v>
      </c>
      <c r="B24" s="277" t="s">
        <v>9</v>
      </c>
      <c r="C24" s="277" t="s">
        <v>10</v>
      </c>
      <c r="D24" s="277" t="s">
        <v>74</v>
      </c>
      <c r="E24" s="277" t="s">
        <v>20</v>
      </c>
      <c r="F24" s="278" t="s">
        <v>42</v>
      </c>
      <c r="G24" s="192" t="s">
        <v>11</v>
      </c>
      <c r="H24" s="150" t="s">
        <v>13</v>
      </c>
      <c r="I24" s="151" t="s">
        <v>12</v>
      </c>
      <c r="J24" s="193" t="s">
        <v>13</v>
      </c>
      <c r="K24" s="149" t="s">
        <v>11</v>
      </c>
      <c r="L24" s="150" t="s">
        <v>13</v>
      </c>
      <c r="M24" s="151" t="s">
        <v>12</v>
      </c>
      <c r="N24" s="152" t="s">
        <v>13</v>
      </c>
      <c r="O24" s="192" t="s">
        <v>11</v>
      </c>
      <c r="P24" s="150" t="s">
        <v>13</v>
      </c>
      <c r="Q24" s="151" t="s">
        <v>12</v>
      </c>
      <c r="R24" s="193" t="s">
        <v>13</v>
      </c>
      <c r="S24" s="149" t="s">
        <v>11</v>
      </c>
      <c r="T24" s="150" t="s">
        <v>13</v>
      </c>
      <c r="U24" s="151" t="s">
        <v>12</v>
      </c>
      <c r="V24" s="152" t="s">
        <v>13</v>
      </c>
      <c r="W24" s="192" t="s">
        <v>11</v>
      </c>
      <c r="X24" s="150" t="s">
        <v>13</v>
      </c>
      <c r="Y24" s="151" t="s">
        <v>12</v>
      </c>
      <c r="Z24" s="193" t="s">
        <v>13</v>
      </c>
      <c r="AA24" s="149" t="s">
        <v>11</v>
      </c>
      <c r="AB24" s="150" t="s">
        <v>13</v>
      </c>
      <c r="AC24" s="151" t="s">
        <v>12</v>
      </c>
      <c r="AD24" s="152" t="s">
        <v>13</v>
      </c>
      <c r="AE24" s="138" t="s">
        <v>2</v>
      </c>
      <c r="AF24" s="44" t="s">
        <v>11</v>
      </c>
      <c r="AG24" s="45" t="s">
        <v>13</v>
      </c>
      <c r="AH24" s="46" t="s">
        <v>12</v>
      </c>
      <c r="AI24" s="47" t="s">
        <v>13</v>
      </c>
      <c r="AJ24" s="44" t="s">
        <v>11</v>
      </c>
      <c r="AK24" s="45" t="s">
        <v>13</v>
      </c>
      <c r="AL24" s="46" t="s">
        <v>12</v>
      </c>
      <c r="AM24" s="47" t="s">
        <v>13</v>
      </c>
      <c r="AN24" s="48" t="s">
        <v>11</v>
      </c>
      <c r="AO24" s="45" t="s">
        <v>13</v>
      </c>
      <c r="AP24" s="46" t="s">
        <v>12</v>
      </c>
      <c r="AQ24" s="49" t="s">
        <v>13</v>
      </c>
      <c r="AR24" s="44" t="s">
        <v>11</v>
      </c>
      <c r="AS24" s="45" t="s">
        <v>13</v>
      </c>
      <c r="AT24" s="46" t="s">
        <v>12</v>
      </c>
      <c r="AU24" s="47" t="s">
        <v>13</v>
      </c>
      <c r="AV24" s="48" t="s">
        <v>11</v>
      </c>
      <c r="AW24" s="45" t="s">
        <v>13</v>
      </c>
      <c r="AX24" s="46" t="s">
        <v>12</v>
      </c>
      <c r="AY24" s="139" t="s">
        <v>13</v>
      </c>
      <c r="AZ24" s="67" t="s">
        <v>11</v>
      </c>
      <c r="BA24" s="45" t="s">
        <v>13</v>
      </c>
      <c r="BB24" s="46" t="s">
        <v>12</v>
      </c>
      <c r="BC24" s="49" t="s">
        <v>13</v>
      </c>
      <c r="BD24" s="140" t="s">
        <v>2</v>
      </c>
      <c r="BE24" s="43" t="s">
        <v>14</v>
      </c>
    </row>
    <row r="25" spans="1:60" s="38" customFormat="1" ht="12.75">
      <c r="A25" s="229">
        <v>1</v>
      </c>
      <c r="B25" s="279" t="s">
        <v>128</v>
      </c>
      <c r="C25" s="279" t="s">
        <v>129</v>
      </c>
      <c r="D25" s="230">
        <v>1998</v>
      </c>
      <c r="E25" s="230" t="s">
        <v>126</v>
      </c>
      <c r="F25" s="275" t="s">
        <v>127</v>
      </c>
      <c r="G25" s="63">
        <v>1</v>
      </c>
      <c r="H25" s="50">
        <v>18</v>
      </c>
      <c r="I25" s="62">
        <v>1</v>
      </c>
      <c r="J25" s="52">
        <v>1</v>
      </c>
      <c r="K25" s="63">
        <v>1</v>
      </c>
      <c r="L25" s="50">
        <v>4</v>
      </c>
      <c r="M25" s="62">
        <v>1</v>
      </c>
      <c r="N25" s="51">
        <v>2</v>
      </c>
      <c r="O25" s="61">
        <v>1</v>
      </c>
      <c r="P25" s="50">
        <v>2</v>
      </c>
      <c r="Q25" s="62">
        <v>1</v>
      </c>
      <c r="R25" s="52">
        <v>2</v>
      </c>
      <c r="S25" s="63">
        <v>1</v>
      </c>
      <c r="T25" s="50">
        <v>2</v>
      </c>
      <c r="U25" s="62">
        <v>1</v>
      </c>
      <c r="V25" s="51">
        <v>2</v>
      </c>
      <c r="W25" s="61">
        <v>1</v>
      </c>
      <c r="X25" s="50">
        <v>3</v>
      </c>
      <c r="Y25" s="62">
        <v>1</v>
      </c>
      <c r="Z25" s="52">
        <v>2</v>
      </c>
      <c r="AA25" s="94">
        <f aca="true" t="shared" si="5" ref="AA25:AD28">G25+K25+O25+S25+W25</f>
        <v>5</v>
      </c>
      <c r="AB25" s="93">
        <f t="shared" si="5"/>
        <v>29</v>
      </c>
      <c r="AC25" s="92">
        <f t="shared" si="5"/>
        <v>5</v>
      </c>
      <c r="AD25" s="95">
        <f t="shared" si="5"/>
        <v>9</v>
      </c>
      <c r="AE25" s="342" t="s">
        <v>28</v>
      </c>
      <c r="AF25" s="63"/>
      <c r="AG25" s="50"/>
      <c r="AH25" s="62"/>
      <c r="AI25" s="52"/>
      <c r="AJ25" s="63"/>
      <c r="AK25" s="50"/>
      <c r="AL25" s="62"/>
      <c r="AM25" s="51"/>
      <c r="AN25" s="61"/>
      <c r="AO25" s="50"/>
      <c r="AP25" s="62"/>
      <c r="AQ25" s="52"/>
      <c r="AR25" s="63"/>
      <c r="AS25" s="50"/>
      <c r="AT25" s="62"/>
      <c r="AU25" s="51"/>
      <c r="AV25" s="61"/>
      <c r="AW25" s="50"/>
      <c r="AX25" s="62"/>
      <c r="AY25" s="52"/>
      <c r="AZ25" s="94"/>
      <c r="BA25" s="93"/>
      <c r="BB25" s="92"/>
      <c r="BC25" s="95"/>
      <c r="BD25" s="338">
        <v>1</v>
      </c>
      <c r="BE25" s="274"/>
      <c r="BG25" s="157"/>
      <c r="BH25" s="157"/>
    </row>
    <row r="26" spans="1:60" s="38" customFormat="1" ht="12.75">
      <c r="A26" s="190">
        <v>2</v>
      </c>
      <c r="B26" s="97" t="s">
        <v>103</v>
      </c>
      <c r="C26" s="97" t="s">
        <v>104</v>
      </c>
      <c r="D26" s="25" t="s">
        <v>47</v>
      </c>
      <c r="E26" s="25" t="s">
        <v>23</v>
      </c>
      <c r="F26" s="227" t="s">
        <v>79</v>
      </c>
      <c r="G26" s="64">
        <v>0</v>
      </c>
      <c r="H26" s="53">
        <v>0</v>
      </c>
      <c r="I26" s="25">
        <v>1</v>
      </c>
      <c r="J26" s="55">
        <v>7</v>
      </c>
      <c r="K26" s="64">
        <v>0</v>
      </c>
      <c r="L26" s="53">
        <v>0</v>
      </c>
      <c r="M26" s="25">
        <v>0</v>
      </c>
      <c r="N26" s="54">
        <v>0</v>
      </c>
      <c r="O26" s="27">
        <v>0</v>
      </c>
      <c r="P26" s="53">
        <v>0</v>
      </c>
      <c r="Q26" s="25">
        <v>0</v>
      </c>
      <c r="R26" s="55">
        <v>0</v>
      </c>
      <c r="S26" s="64">
        <v>1</v>
      </c>
      <c r="T26" s="53">
        <v>2</v>
      </c>
      <c r="U26" s="25">
        <v>1</v>
      </c>
      <c r="V26" s="54">
        <v>1</v>
      </c>
      <c r="W26" s="27">
        <v>0</v>
      </c>
      <c r="X26" s="53">
        <v>0</v>
      </c>
      <c r="Y26" s="25">
        <v>1</v>
      </c>
      <c r="Z26" s="55">
        <v>1</v>
      </c>
      <c r="AA26" s="87">
        <f t="shared" si="5"/>
        <v>1</v>
      </c>
      <c r="AB26" s="85">
        <f t="shared" si="5"/>
        <v>2</v>
      </c>
      <c r="AC26" s="84">
        <f t="shared" si="5"/>
        <v>3</v>
      </c>
      <c r="AD26" s="86">
        <f t="shared" si="5"/>
        <v>9</v>
      </c>
      <c r="AE26" s="343" t="s">
        <v>30</v>
      </c>
      <c r="AF26" s="64"/>
      <c r="AG26" s="53"/>
      <c r="AH26" s="25"/>
      <c r="AI26" s="55"/>
      <c r="AJ26" s="64"/>
      <c r="AK26" s="53"/>
      <c r="AL26" s="25"/>
      <c r="AM26" s="54"/>
      <c r="AN26" s="27"/>
      <c r="AO26" s="53"/>
      <c r="AP26" s="25"/>
      <c r="AQ26" s="55"/>
      <c r="AR26" s="64"/>
      <c r="AS26" s="53"/>
      <c r="AT26" s="25"/>
      <c r="AU26" s="54"/>
      <c r="AV26" s="27"/>
      <c r="AW26" s="53"/>
      <c r="AX26" s="25"/>
      <c r="AY26" s="55"/>
      <c r="AZ26" s="87"/>
      <c r="BA26" s="85"/>
      <c r="BB26" s="84"/>
      <c r="BC26" s="86"/>
      <c r="BD26" s="339">
        <v>2</v>
      </c>
      <c r="BE26" s="83">
        <v>100</v>
      </c>
      <c r="BF26" s="157"/>
      <c r="BG26" s="157"/>
      <c r="BH26" s="157"/>
    </row>
    <row r="27" spans="1:60" s="38" customFormat="1" ht="12.75">
      <c r="A27" s="190">
        <v>3</v>
      </c>
      <c r="B27" s="97" t="s">
        <v>51</v>
      </c>
      <c r="C27" s="97" t="s">
        <v>52</v>
      </c>
      <c r="D27" s="25" t="s">
        <v>38</v>
      </c>
      <c r="E27" s="25" t="s">
        <v>23</v>
      </c>
      <c r="F27" s="226" t="s">
        <v>45</v>
      </c>
      <c r="G27" s="64">
        <v>0</v>
      </c>
      <c r="H27" s="53">
        <v>0</v>
      </c>
      <c r="I27" s="25">
        <v>0</v>
      </c>
      <c r="J27" s="55">
        <v>0</v>
      </c>
      <c r="K27" s="64">
        <v>0</v>
      </c>
      <c r="L27" s="53">
        <v>0</v>
      </c>
      <c r="M27" s="25">
        <v>0</v>
      </c>
      <c r="N27" s="54">
        <v>0</v>
      </c>
      <c r="O27" s="27">
        <v>0</v>
      </c>
      <c r="P27" s="53">
        <v>0</v>
      </c>
      <c r="Q27" s="25">
        <v>0</v>
      </c>
      <c r="R27" s="55">
        <v>0</v>
      </c>
      <c r="S27" s="64">
        <v>1</v>
      </c>
      <c r="T27" s="53">
        <v>2</v>
      </c>
      <c r="U27" s="25">
        <v>1</v>
      </c>
      <c r="V27" s="54">
        <v>2</v>
      </c>
      <c r="W27" s="27">
        <v>0</v>
      </c>
      <c r="X27" s="53">
        <v>0</v>
      </c>
      <c r="Y27" s="25">
        <v>1</v>
      </c>
      <c r="Z27" s="55">
        <v>2</v>
      </c>
      <c r="AA27" s="87">
        <f t="shared" si="5"/>
        <v>1</v>
      </c>
      <c r="AB27" s="85">
        <f t="shared" si="5"/>
        <v>2</v>
      </c>
      <c r="AC27" s="84">
        <f t="shared" si="5"/>
        <v>2</v>
      </c>
      <c r="AD27" s="86">
        <f t="shared" si="5"/>
        <v>4</v>
      </c>
      <c r="AE27" s="292">
        <v>3</v>
      </c>
      <c r="AF27" s="64"/>
      <c r="AG27" s="53"/>
      <c r="AH27" s="25"/>
      <c r="AI27" s="55"/>
      <c r="AJ27" s="64"/>
      <c r="AK27" s="53"/>
      <c r="AL27" s="25"/>
      <c r="AM27" s="54"/>
      <c r="AN27" s="27"/>
      <c r="AO27" s="53"/>
      <c r="AP27" s="25"/>
      <c r="AQ27" s="55"/>
      <c r="AR27" s="64"/>
      <c r="AS27" s="53"/>
      <c r="AT27" s="25"/>
      <c r="AU27" s="54"/>
      <c r="AV27" s="27"/>
      <c r="AW27" s="53"/>
      <c r="AX27" s="25"/>
      <c r="AY27" s="55"/>
      <c r="AZ27" s="87"/>
      <c r="BA27" s="85"/>
      <c r="BB27" s="84"/>
      <c r="BC27" s="86"/>
      <c r="BD27" s="339">
        <v>3</v>
      </c>
      <c r="BE27" s="270">
        <v>89</v>
      </c>
      <c r="BF27" s="157"/>
      <c r="BG27" s="157"/>
      <c r="BH27" s="157"/>
    </row>
    <row r="28" spans="1:60" s="38" customFormat="1" ht="13.5" thickBot="1">
      <c r="A28" s="191">
        <v>4</v>
      </c>
      <c r="B28" s="98" t="s">
        <v>48</v>
      </c>
      <c r="C28" s="98" t="s">
        <v>49</v>
      </c>
      <c r="D28" s="26">
        <v>1999</v>
      </c>
      <c r="E28" s="26" t="s">
        <v>23</v>
      </c>
      <c r="F28" s="225" t="s">
        <v>45</v>
      </c>
      <c r="G28" s="65">
        <v>0</v>
      </c>
      <c r="H28" s="56">
        <v>0</v>
      </c>
      <c r="I28" s="26">
        <v>0</v>
      </c>
      <c r="J28" s="58">
        <v>0</v>
      </c>
      <c r="K28" s="65">
        <v>0</v>
      </c>
      <c r="L28" s="56">
        <v>0</v>
      </c>
      <c r="M28" s="26">
        <v>0</v>
      </c>
      <c r="N28" s="57">
        <v>0</v>
      </c>
      <c r="O28" s="66">
        <v>0</v>
      </c>
      <c r="P28" s="56">
        <v>0</v>
      </c>
      <c r="Q28" s="26">
        <v>0</v>
      </c>
      <c r="R28" s="58">
        <v>0</v>
      </c>
      <c r="S28" s="65">
        <v>0</v>
      </c>
      <c r="T28" s="56">
        <v>0</v>
      </c>
      <c r="U28" s="26">
        <v>1</v>
      </c>
      <c r="V28" s="57">
        <v>1</v>
      </c>
      <c r="W28" s="66">
        <v>0</v>
      </c>
      <c r="X28" s="56">
        <v>0</v>
      </c>
      <c r="Y28" s="26">
        <v>0</v>
      </c>
      <c r="Z28" s="58">
        <v>0</v>
      </c>
      <c r="AA28" s="88">
        <f t="shared" si="5"/>
        <v>0</v>
      </c>
      <c r="AB28" s="89">
        <f t="shared" si="5"/>
        <v>0</v>
      </c>
      <c r="AC28" s="90">
        <f t="shared" si="5"/>
        <v>1</v>
      </c>
      <c r="AD28" s="91">
        <f t="shared" si="5"/>
        <v>1</v>
      </c>
      <c r="AE28" s="238" t="s">
        <v>27</v>
      </c>
      <c r="AF28" s="65"/>
      <c r="AG28" s="56"/>
      <c r="AH28" s="26"/>
      <c r="AI28" s="58"/>
      <c r="AJ28" s="65"/>
      <c r="AK28" s="56"/>
      <c r="AL28" s="26"/>
      <c r="AM28" s="57"/>
      <c r="AN28" s="66"/>
      <c r="AO28" s="56"/>
      <c r="AP28" s="26"/>
      <c r="AQ28" s="58"/>
      <c r="AR28" s="65"/>
      <c r="AS28" s="56"/>
      <c r="AT28" s="26"/>
      <c r="AU28" s="57"/>
      <c r="AV28" s="66"/>
      <c r="AW28" s="56"/>
      <c r="AX28" s="26"/>
      <c r="AY28" s="58"/>
      <c r="AZ28" s="88"/>
      <c r="BA28" s="89"/>
      <c r="BB28" s="90"/>
      <c r="BC28" s="91"/>
      <c r="BD28" s="340">
        <v>4</v>
      </c>
      <c r="BE28" s="341">
        <v>79</v>
      </c>
      <c r="BF28" s="157"/>
      <c r="BG28" s="157"/>
      <c r="BH28" s="157"/>
    </row>
    <row r="29" spans="1:60" s="38" customFormat="1" ht="12.75">
      <c r="A29" s="35"/>
      <c r="B29" s="36"/>
      <c r="C29" s="40"/>
      <c r="D29" s="35"/>
      <c r="E29" s="35"/>
      <c r="F29" s="35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170"/>
      <c r="BF29" s="157"/>
      <c r="BH29" s="157"/>
    </row>
    <row r="30" spans="1:60" s="38" customFormat="1" ht="12.75">
      <c r="A30" s="35"/>
      <c r="B30" s="36"/>
      <c r="C30" s="40"/>
      <c r="D30" s="35"/>
      <c r="E30" s="35"/>
      <c r="F30" s="35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170"/>
      <c r="BF30" s="157"/>
      <c r="BH30" s="157"/>
    </row>
    <row r="31" spans="1:60" s="38" customFormat="1" ht="12.75">
      <c r="A31" s="35"/>
      <c r="B31" s="36"/>
      <c r="C31" s="40"/>
      <c r="D31" s="35"/>
      <c r="E31" s="35"/>
      <c r="F31" s="35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170"/>
      <c r="BF31" s="157"/>
      <c r="BH31" s="157"/>
    </row>
    <row r="32" spans="1:60" s="38" customFormat="1" ht="12.75">
      <c r="A32" s="35"/>
      <c r="B32" s="280"/>
      <c r="C32" s="280"/>
      <c r="D32" s="35"/>
      <c r="E32" s="280"/>
      <c r="F32" s="280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170"/>
      <c r="BF32" s="157"/>
      <c r="BH32" s="157"/>
    </row>
    <row r="33" spans="1:60" s="38" customFormat="1" ht="12.75">
      <c r="A33" s="35"/>
      <c r="B33" s="280"/>
      <c r="C33" s="280"/>
      <c r="D33" s="35"/>
      <c r="E33" s="280"/>
      <c r="F33" s="280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170"/>
      <c r="BF33" s="157"/>
      <c r="BH33" s="157"/>
    </row>
    <row r="34" spans="1:60" s="38" customFormat="1" ht="12.75">
      <c r="A34" s="35"/>
      <c r="B34" s="280"/>
      <c r="C34" s="280"/>
      <c r="D34" s="35"/>
      <c r="E34" s="280"/>
      <c r="F34" s="280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170"/>
      <c r="BF34" s="157"/>
      <c r="BH34" s="157"/>
    </row>
    <row r="35" spans="1:60" s="38" customFormat="1" ht="12.75">
      <c r="A35" s="35"/>
      <c r="B35" s="280"/>
      <c r="C35" s="280"/>
      <c r="D35" s="35"/>
      <c r="E35" s="280"/>
      <c r="F35" s="280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170"/>
      <c r="BF35" s="157"/>
      <c r="BH35" s="157"/>
    </row>
    <row r="36" spans="1:60" s="38" customFormat="1" ht="12.75">
      <c r="A36" s="35"/>
      <c r="B36" s="280"/>
      <c r="C36" s="280"/>
      <c r="D36" s="35"/>
      <c r="E36" s="35"/>
      <c r="F36" s="35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170"/>
      <c r="BF36" s="157"/>
      <c r="BH36" s="157"/>
    </row>
    <row r="37" spans="1:60" s="59" customFormat="1" ht="12.75">
      <c r="A37" s="30"/>
      <c r="B37" s="280"/>
      <c r="C37" s="280"/>
      <c r="D37" s="30"/>
      <c r="E37" s="30"/>
      <c r="F37" s="30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216"/>
      <c r="BF37" s="175"/>
      <c r="BH37" s="175"/>
    </row>
    <row r="38" spans="1:60" s="59" customFormat="1" ht="12.75">
      <c r="A38" s="30"/>
      <c r="B38" s="280"/>
      <c r="C38" s="280"/>
      <c r="D38" s="30"/>
      <c r="E38" s="30"/>
      <c r="F38" s="30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216"/>
      <c r="BF38" s="175"/>
      <c r="BH38" s="175"/>
    </row>
    <row r="39" spans="1:60" s="59" customFormat="1" ht="12.75">
      <c r="A39" s="30"/>
      <c r="B39" s="280"/>
      <c r="C39" s="280"/>
      <c r="D39" s="30"/>
      <c r="E39" s="30"/>
      <c r="F39" s="30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216"/>
      <c r="BF39" s="175"/>
      <c r="BH39" s="175"/>
    </row>
    <row r="40" spans="1:60" s="59" customFormat="1" ht="12.75">
      <c r="A40" s="30"/>
      <c r="B40" s="34"/>
      <c r="C40" s="215"/>
      <c r="D40" s="30"/>
      <c r="E40" s="30"/>
      <c r="F40" s="30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216"/>
      <c r="BF40" s="175"/>
      <c r="BH40" s="175"/>
    </row>
    <row r="41" spans="1:60" s="59" customFormat="1" ht="12.75">
      <c r="A41" s="30"/>
      <c r="B41" s="34"/>
      <c r="C41" s="215"/>
      <c r="D41" s="30"/>
      <c r="E41" s="30"/>
      <c r="F41" s="30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216"/>
      <c r="BF41" s="175"/>
      <c r="BH41" s="175"/>
    </row>
    <row r="42" spans="1:60" s="59" customFormat="1" ht="12.75">
      <c r="A42" s="30"/>
      <c r="B42" s="34"/>
      <c r="C42" s="215"/>
      <c r="D42" s="30"/>
      <c r="E42" s="30"/>
      <c r="F42" s="30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216"/>
      <c r="BF42" s="175"/>
      <c r="BH42" s="175"/>
    </row>
    <row r="43" spans="1:60" s="59" customFormat="1" ht="12.75">
      <c r="A43" s="30"/>
      <c r="B43" s="34"/>
      <c r="C43" s="215"/>
      <c r="D43" s="30"/>
      <c r="E43" s="30"/>
      <c r="F43" s="30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216"/>
      <c r="BF43" s="175"/>
      <c r="BH43" s="175"/>
    </row>
    <row r="44" spans="1:60" s="59" customFormat="1" ht="12.75">
      <c r="A44" s="30"/>
      <c r="B44" s="34"/>
      <c r="C44" s="215"/>
      <c r="D44" s="30"/>
      <c r="E44" s="30"/>
      <c r="F44" s="30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175"/>
      <c r="BH44" s="175"/>
    </row>
    <row r="45" spans="1:60" s="59" customFormat="1" ht="13.5" customHeight="1">
      <c r="A45" s="30"/>
      <c r="B45" s="217"/>
      <c r="C45" s="218"/>
      <c r="D45" s="219"/>
      <c r="E45" s="30"/>
      <c r="F45" s="30"/>
      <c r="G45" s="368"/>
      <c r="H45" s="369"/>
      <c r="I45" s="369"/>
      <c r="J45" s="369"/>
      <c r="K45" s="368"/>
      <c r="L45" s="369"/>
      <c r="M45" s="369"/>
      <c r="N45" s="369"/>
      <c r="O45" s="368"/>
      <c r="P45" s="369"/>
      <c r="Q45" s="369"/>
      <c r="R45" s="369"/>
      <c r="S45" s="368"/>
      <c r="T45" s="369"/>
      <c r="U45" s="369"/>
      <c r="V45" s="369"/>
      <c r="W45" s="368"/>
      <c r="X45" s="368"/>
      <c r="Y45" s="368"/>
      <c r="Z45" s="368"/>
      <c r="AA45" s="368"/>
      <c r="AB45" s="369"/>
      <c r="AC45" s="369"/>
      <c r="AD45" s="369"/>
      <c r="AE45" s="33"/>
      <c r="AF45" s="368"/>
      <c r="AG45" s="369"/>
      <c r="AH45" s="369"/>
      <c r="AI45" s="369"/>
      <c r="AJ45" s="368"/>
      <c r="AK45" s="369"/>
      <c r="AL45" s="369"/>
      <c r="AM45" s="369"/>
      <c r="AN45" s="368"/>
      <c r="AO45" s="369"/>
      <c r="AP45" s="369"/>
      <c r="AQ45" s="369"/>
      <c r="AR45" s="368"/>
      <c r="AS45" s="369"/>
      <c r="AT45" s="369"/>
      <c r="AU45" s="369"/>
      <c r="AV45" s="368"/>
      <c r="AW45" s="369"/>
      <c r="AX45" s="369"/>
      <c r="AY45" s="369"/>
      <c r="AZ45" s="368"/>
      <c r="BA45" s="369"/>
      <c r="BB45" s="369"/>
      <c r="BC45" s="369"/>
      <c r="BD45" s="33"/>
      <c r="BE45" s="33"/>
      <c r="BH45" s="175"/>
    </row>
    <row r="46" spans="1:60" s="59" customFormat="1" ht="12.75">
      <c r="A46" s="30"/>
      <c r="B46" s="34"/>
      <c r="C46" s="215"/>
      <c r="D46" s="71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22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220"/>
      <c r="BE46" s="71"/>
      <c r="BH46" s="175"/>
    </row>
    <row r="47" spans="1:57" s="59" customFormat="1" ht="12.75">
      <c r="A47" s="30"/>
      <c r="B47" s="221"/>
      <c r="C47" s="222"/>
      <c r="D47" s="162"/>
      <c r="E47" s="162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60"/>
      <c r="AB47" s="60"/>
      <c r="AC47" s="60"/>
      <c r="AD47" s="6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60"/>
      <c r="BA47" s="60"/>
      <c r="BB47" s="60"/>
      <c r="BC47" s="60"/>
      <c r="BD47" s="30"/>
      <c r="BE47" s="30"/>
    </row>
    <row r="48" spans="1:59" s="59" customFormat="1" ht="12.75">
      <c r="A48" s="30"/>
      <c r="B48" s="221"/>
      <c r="C48" s="222"/>
      <c r="D48" s="162"/>
      <c r="E48" s="162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60"/>
      <c r="AB48" s="60"/>
      <c r="AC48" s="60"/>
      <c r="AD48" s="6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60"/>
      <c r="BA48" s="60"/>
      <c r="BB48" s="60"/>
      <c r="BC48" s="60"/>
      <c r="BD48" s="30"/>
      <c r="BE48" s="30"/>
      <c r="BF48" s="175"/>
      <c r="BG48" s="175"/>
    </row>
    <row r="49" spans="1:59" s="59" customFormat="1" ht="12.75">
      <c r="A49" s="30"/>
      <c r="B49" s="221"/>
      <c r="C49" s="222"/>
      <c r="D49" s="162"/>
      <c r="E49" s="162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60"/>
      <c r="AB49" s="60"/>
      <c r="AC49" s="60"/>
      <c r="AD49" s="6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60"/>
      <c r="BA49" s="60"/>
      <c r="BB49" s="60"/>
      <c r="BC49" s="60"/>
      <c r="BD49" s="30"/>
      <c r="BE49" s="30"/>
      <c r="BF49" s="175"/>
      <c r="BG49" s="175"/>
    </row>
    <row r="50" spans="1:59" s="59" customFormat="1" ht="12.75">
      <c r="A50" s="30"/>
      <c r="B50" s="221"/>
      <c r="C50" s="222"/>
      <c r="D50" s="162"/>
      <c r="E50" s="162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60"/>
      <c r="AB50" s="60"/>
      <c r="AC50" s="60"/>
      <c r="AD50" s="6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60"/>
      <c r="BA50" s="60"/>
      <c r="BB50" s="60"/>
      <c r="BC50" s="60"/>
      <c r="BD50" s="30"/>
      <c r="BE50" s="30"/>
      <c r="BF50" s="175"/>
      <c r="BG50" s="175"/>
    </row>
    <row r="51" spans="1:59" s="59" customFormat="1" ht="12.75">
      <c r="A51" s="30"/>
      <c r="B51" s="221"/>
      <c r="C51" s="222"/>
      <c r="D51" s="162"/>
      <c r="E51" s="162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60"/>
      <c r="AB51" s="60"/>
      <c r="AC51" s="60"/>
      <c r="AD51" s="6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60"/>
      <c r="BA51" s="60"/>
      <c r="BB51" s="60"/>
      <c r="BC51" s="60"/>
      <c r="BD51" s="30"/>
      <c r="BE51" s="30"/>
      <c r="BF51" s="175"/>
      <c r="BG51" s="175"/>
    </row>
    <row r="52" spans="1:59" s="59" customFormat="1" ht="12.75">
      <c r="A52" s="30"/>
      <c r="B52" s="221"/>
      <c r="C52" s="222"/>
      <c r="D52" s="162"/>
      <c r="E52" s="162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60"/>
      <c r="AB52" s="60"/>
      <c r="AC52" s="60"/>
      <c r="AD52" s="6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60"/>
      <c r="BA52" s="60"/>
      <c r="BB52" s="60"/>
      <c r="BC52" s="60"/>
      <c r="BD52" s="30"/>
      <c r="BE52" s="30"/>
      <c r="BF52" s="175"/>
      <c r="BG52" s="175"/>
    </row>
    <row r="53" spans="1:59" s="59" customFormat="1" ht="12.75">
      <c r="A53" s="30"/>
      <c r="B53" s="221"/>
      <c r="C53" s="222"/>
      <c r="D53" s="162"/>
      <c r="E53" s="162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60"/>
      <c r="AB53" s="60"/>
      <c r="AC53" s="60"/>
      <c r="AD53" s="6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60"/>
      <c r="BA53" s="60"/>
      <c r="BB53" s="60"/>
      <c r="BC53" s="60"/>
      <c r="BD53" s="223"/>
      <c r="BE53" s="30"/>
      <c r="BF53" s="175"/>
      <c r="BG53" s="175"/>
    </row>
    <row r="54" spans="1:59" s="59" customFormat="1" ht="12.75">
      <c r="A54" s="30"/>
      <c r="B54" s="221"/>
      <c r="C54" s="222"/>
      <c r="D54" s="162"/>
      <c r="E54" s="162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60"/>
      <c r="AB54" s="60"/>
      <c r="AC54" s="60"/>
      <c r="AD54" s="6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60"/>
      <c r="BA54" s="60"/>
      <c r="BB54" s="60"/>
      <c r="BC54" s="60"/>
      <c r="BD54" s="223"/>
      <c r="BE54" s="30"/>
      <c r="BF54" s="175"/>
      <c r="BG54" s="175"/>
    </row>
    <row r="55" spans="1:59" s="59" customFormat="1" ht="12.75">
      <c r="A55" s="30"/>
      <c r="B55" s="221"/>
      <c r="C55" s="222"/>
      <c r="D55" s="162"/>
      <c r="E55" s="162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60"/>
      <c r="AB55" s="60"/>
      <c r="AC55" s="60"/>
      <c r="AD55" s="6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60"/>
      <c r="BA55" s="60"/>
      <c r="BB55" s="60"/>
      <c r="BC55" s="60"/>
      <c r="BD55" s="223"/>
      <c r="BE55" s="30"/>
      <c r="BF55" s="175"/>
      <c r="BG55" s="175"/>
    </row>
    <row r="56" spans="1:58" s="59" customFormat="1" ht="12.75">
      <c r="A56" s="70"/>
      <c r="B56" s="173"/>
      <c r="C56" s="174"/>
      <c r="D56" s="70"/>
      <c r="E56" s="70"/>
      <c r="F56" s="70"/>
      <c r="BF56" s="175"/>
    </row>
    <row r="57" spans="1:58" s="59" customFormat="1" ht="12.75">
      <c r="A57" s="70"/>
      <c r="B57" s="173"/>
      <c r="C57" s="174"/>
      <c r="D57" s="70"/>
      <c r="E57" s="70"/>
      <c r="F57" s="70"/>
      <c r="BF57" s="175"/>
    </row>
    <row r="58" spans="1:58" s="59" customFormat="1" ht="11.25" customHeight="1">
      <c r="A58" s="70"/>
      <c r="B58" s="176"/>
      <c r="C58" s="29"/>
      <c r="D58" s="30"/>
      <c r="E58" s="30"/>
      <c r="F58" s="71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BF58" s="175"/>
    </row>
    <row r="59" spans="1:58" s="59" customFormat="1" ht="12.75">
      <c r="A59" s="177"/>
      <c r="B59" s="161"/>
      <c r="C59" s="161"/>
      <c r="D59" s="161"/>
      <c r="E59" s="161"/>
      <c r="F59" s="162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162"/>
      <c r="AV59" s="162"/>
      <c r="AW59" s="162"/>
      <c r="AX59" s="162"/>
      <c r="AY59" s="162"/>
      <c r="BF59" s="175"/>
    </row>
    <row r="60" spans="1:58" s="59" customFormat="1" ht="11.25" customHeight="1">
      <c r="A60" s="177"/>
      <c r="B60" s="161"/>
      <c r="C60" s="161"/>
      <c r="D60" s="161"/>
      <c r="E60" s="161"/>
      <c r="F60" s="162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162"/>
      <c r="AV60" s="162"/>
      <c r="AW60" s="162"/>
      <c r="AX60" s="162"/>
      <c r="AY60" s="162"/>
      <c r="BF60" s="175"/>
    </row>
    <row r="61" spans="1:58" s="59" customFormat="1" ht="12.75">
      <c r="A61" s="177"/>
      <c r="B61" s="161"/>
      <c r="C61" s="161"/>
      <c r="D61" s="161"/>
      <c r="E61" s="161"/>
      <c r="F61" s="162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162"/>
      <c r="AV61" s="162"/>
      <c r="AW61" s="162"/>
      <c r="AX61" s="162"/>
      <c r="AY61" s="162"/>
      <c r="BF61" s="175"/>
    </row>
    <row r="62" spans="1:58" s="59" customFormat="1" ht="11.25" customHeight="1">
      <c r="A62" s="177"/>
      <c r="B62" s="161"/>
      <c r="C62" s="161"/>
      <c r="D62" s="161"/>
      <c r="E62" s="161"/>
      <c r="F62" s="162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162"/>
      <c r="AV62" s="162"/>
      <c r="AW62" s="162"/>
      <c r="AX62" s="162"/>
      <c r="AY62" s="162"/>
      <c r="BF62" s="175"/>
    </row>
    <row r="63" spans="1:58" s="59" customFormat="1" ht="12.75">
      <c r="A63" s="177"/>
      <c r="B63" s="161"/>
      <c r="C63" s="161"/>
      <c r="D63" s="161"/>
      <c r="E63" s="161"/>
      <c r="F63" s="162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162"/>
      <c r="AV63" s="162"/>
      <c r="AW63" s="162"/>
      <c r="AX63" s="162"/>
      <c r="AY63" s="162"/>
      <c r="BF63" s="175"/>
    </row>
    <row r="64" spans="1:51" s="59" customFormat="1" ht="11.25" customHeight="1">
      <c r="A64" s="177"/>
      <c r="B64" s="161"/>
      <c r="C64" s="161"/>
      <c r="D64" s="161"/>
      <c r="E64" s="161"/>
      <c r="F64" s="162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162"/>
      <c r="AV64" s="162"/>
      <c r="AW64" s="162"/>
      <c r="AX64" s="162"/>
      <c r="AY64" s="162"/>
    </row>
    <row r="65" spans="1:51" s="59" customFormat="1" ht="12.75">
      <c r="A65" s="177"/>
      <c r="B65" s="161"/>
      <c r="C65" s="161"/>
      <c r="D65" s="161"/>
      <c r="E65" s="161"/>
      <c r="F65" s="162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162"/>
      <c r="AV65" s="162"/>
      <c r="AW65" s="162"/>
      <c r="AX65" s="162"/>
      <c r="AY65" s="162"/>
    </row>
    <row r="66" spans="1:51" s="59" customFormat="1" ht="11.25" customHeight="1">
      <c r="A66" s="177"/>
      <c r="B66" s="161"/>
      <c r="C66" s="161"/>
      <c r="D66" s="161"/>
      <c r="E66" s="161"/>
      <c r="F66" s="162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162"/>
      <c r="AV66" s="162"/>
      <c r="AW66" s="162"/>
      <c r="AX66" s="162"/>
      <c r="AY66" s="162"/>
    </row>
    <row r="67" spans="1:51" s="59" customFormat="1" ht="13.5" customHeight="1">
      <c r="A67" s="177"/>
      <c r="B67" s="161"/>
      <c r="C67" s="161"/>
      <c r="D67" s="161"/>
      <c r="E67" s="161"/>
      <c r="F67" s="162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162"/>
      <c r="AV67" s="162"/>
      <c r="AW67" s="162"/>
      <c r="AX67" s="162"/>
      <c r="AY67" s="162"/>
    </row>
    <row r="68" spans="1:51" s="59" customFormat="1" ht="12.75">
      <c r="A68" s="177"/>
      <c r="B68" s="161"/>
      <c r="C68" s="161"/>
      <c r="D68" s="161"/>
      <c r="E68" s="161"/>
      <c r="F68" s="162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162"/>
      <c r="AV68" s="162"/>
      <c r="AW68" s="162"/>
      <c r="AX68" s="162"/>
      <c r="AY68" s="162"/>
    </row>
    <row r="69" spans="1:51" s="59" customFormat="1" ht="12.75">
      <c r="A69" s="177"/>
      <c r="B69" s="161"/>
      <c r="C69" s="161"/>
      <c r="D69" s="161"/>
      <c r="E69" s="161"/>
      <c r="F69" s="162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162"/>
      <c r="AV69" s="162"/>
      <c r="AW69" s="162"/>
      <c r="AX69" s="162"/>
      <c r="AY69" s="162"/>
    </row>
    <row r="70" spans="1:51" s="59" customFormat="1" ht="12.75">
      <c r="A70" s="177"/>
      <c r="B70" s="161"/>
      <c r="C70" s="161"/>
      <c r="D70" s="161"/>
      <c r="E70" s="161"/>
      <c r="F70" s="162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162"/>
      <c r="AV70" s="162"/>
      <c r="AW70" s="162"/>
      <c r="AX70" s="162"/>
      <c r="AY70" s="162"/>
    </row>
    <row r="71" spans="1:51" s="59" customFormat="1" ht="12.75">
      <c r="A71" s="177"/>
      <c r="B71" s="161"/>
      <c r="C71" s="161"/>
      <c r="D71" s="161"/>
      <c r="E71" s="161"/>
      <c r="F71" s="162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162"/>
      <c r="AV71" s="162"/>
      <c r="AW71" s="162"/>
      <c r="AX71" s="162"/>
      <c r="AY71" s="162"/>
    </row>
    <row r="72" spans="1:51" s="59" customFormat="1" ht="12.75">
      <c r="A72" s="177"/>
      <c r="B72" s="161"/>
      <c r="C72" s="161"/>
      <c r="D72" s="161"/>
      <c r="E72" s="161"/>
      <c r="F72" s="162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162"/>
      <c r="AV72" s="162"/>
      <c r="AW72" s="162"/>
      <c r="AX72" s="162"/>
      <c r="AY72" s="162"/>
    </row>
    <row r="73" spans="1:6" s="59" customFormat="1" ht="12.75">
      <c r="A73" s="70"/>
      <c r="B73" s="173"/>
      <c r="C73" s="174"/>
      <c r="D73" s="70"/>
      <c r="E73" s="70"/>
      <c r="F73" s="70"/>
    </row>
    <row r="74" spans="1:6" s="38" customFormat="1" ht="12.75">
      <c r="A74" s="69"/>
      <c r="B74" s="171"/>
      <c r="C74" s="172"/>
      <c r="D74" s="69"/>
      <c r="E74" s="69"/>
      <c r="F74" s="69"/>
    </row>
    <row r="75" spans="1:6" s="38" customFormat="1" ht="12.75">
      <c r="A75" s="69"/>
      <c r="B75" s="171"/>
      <c r="C75" s="172"/>
      <c r="D75" s="69"/>
      <c r="E75" s="69"/>
      <c r="F75" s="69"/>
    </row>
    <row r="76" spans="1:6" s="38" customFormat="1" ht="12.75">
      <c r="A76" s="69"/>
      <c r="B76" s="171"/>
      <c r="C76" s="172"/>
      <c r="D76" s="69"/>
      <c r="E76" s="69"/>
      <c r="F76" s="69"/>
    </row>
    <row r="77" spans="1:6" s="38" customFormat="1" ht="12.75">
      <c r="A77" s="69"/>
      <c r="B77" s="171"/>
      <c r="C77" s="172"/>
      <c r="D77" s="69"/>
      <c r="E77" s="69"/>
      <c r="F77" s="69"/>
    </row>
    <row r="78" spans="1:6" s="38" customFormat="1" ht="12.75">
      <c r="A78" s="69"/>
      <c r="B78" s="171"/>
      <c r="C78" s="172"/>
      <c r="D78" s="69"/>
      <c r="E78" s="69"/>
      <c r="F78" s="69"/>
    </row>
    <row r="79" spans="1:6" s="38" customFormat="1" ht="12.75">
      <c r="A79" s="69"/>
      <c r="B79" s="171"/>
      <c r="C79" s="172"/>
      <c r="D79" s="69"/>
      <c r="E79" s="69"/>
      <c r="F79" s="69"/>
    </row>
    <row r="80" spans="1:6" s="38" customFormat="1" ht="12.75">
      <c r="A80" s="69"/>
      <c r="B80" s="171"/>
      <c r="C80" s="172"/>
      <c r="D80" s="69"/>
      <c r="E80" s="69"/>
      <c r="F80" s="69"/>
    </row>
    <row r="81" spans="1:6" s="38" customFormat="1" ht="12.75">
      <c r="A81" s="69"/>
      <c r="B81" s="171"/>
      <c r="C81" s="172"/>
      <c r="D81" s="69"/>
      <c r="E81" s="69"/>
      <c r="F81" s="69"/>
    </row>
    <row r="82" spans="1:6" s="38" customFormat="1" ht="12.75">
      <c r="A82" s="69"/>
      <c r="B82" s="171"/>
      <c r="C82" s="172"/>
      <c r="D82" s="69"/>
      <c r="E82" s="69"/>
      <c r="F82" s="69"/>
    </row>
    <row r="83" spans="1:6" s="38" customFormat="1" ht="12.75">
      <c r="A83" s="69"/>
      <c r="B83" s="171"/>
      <c r="C83" s="172"/>
      <c r="D83" s="69"/>
      <c r="E83" s="69"/>
      <c r="F83" s="69"/>
    </row>
    <row r="84" spans="1:6" s="38" customFormat="1" ht="12.75">
      <c r="A84" s="69"/>
      <c r="B84" s="171"/>
      <c r="C84" s="172"/>
      <c r="D84" s="69"/>
      <c r="E84" s="69"/>
      <c r="F84" s="69"/>
    </row>
    <row r="85" spans="1:6" s="38" customFormat="1" ht="12.75">
      <c r="A85" s="69"/>
      <c r="B85" s="171"/>
      <c r="C85" s="172"/>
      <c r="D85" s="69"/>
      <c r="E85" s="69"/>
      <c r="F85" s="69"/>
    </row>
    <row r="86" spans="1:6" s="38" customFormat="1" ht="12.75">
      <c r="A86" s="69"/>
      <c r="B86" s="171"/>
      <c r="C86" s="172"/>
      <c r="D86" s="69"/>
      <c r="E86" s="69"/>
      <c r="F86" s="69"/>
    </row>
    <row r="87" spans="1:6" s="38" customFormat="1" ht="12.75">
      <c r="A87" s="69"/>
      <c r="B87" s="171"/>
      <c r="C87" s="172"/>
      <c r="D87" s="69"/>
      <c r="E87" s="69"/>
      <c r="F87" s="69"/>
    </row>
    <row r="88" spans="1:6" s="38" customFormat="1" ht="12.75">
      <c r="A88" s="69"/>
      <c r="B88" s="171"/>
      <c r="C88" s="172"/>
      <c r="D88" s="69"/>
      <c r="E88" s="69"/>
      <c r="F88" s="69"/>
    </row>
    <row r="89" spans="1:6" s="38" customFormat="1" ht="12.75">
      <c r="A89" s="69"/>
      <c r="B89" s="171"/>
      <c r="C89" s="172"/>
      <c r="D89" s="69"/>
      <c r="E89" s="69"/>
      <c r="F89" s="69"/>
    </row>
    <row r="90" spans="1:6" s="38" customFormat="1" ht="12.75">
      <c r="A90" s="69"/>
      <c r="B90" s="171"/>
      <c r="C90" s="172"/>
      <c r="D90" s="69"/>
      <c r="E90" s="69"/>
      <c r="F90" s="69"/>
    </row>
    <row r="91" spans="1:6" s="38" customFormat="1" ht="12.75">
      <c r="A91" s="69"/>
      <c r="B91" s="171"/>
      <c r="C91" s="172"/>
      <c r="D91" s="69"/>
      <c r="E91" s="69"/>
      <c r="F91" s="69"/>
    </row>
    <row r="92" spans="1:6" s="38" customFormat="1" ht="12.75">
      <c r="A92" s="69"/>
      <c r="B92" s="171"/>
      <c r="C92" s="172"/>
      <c r="D92" s="69"/>
      <c r="E92" s="69"/>
      <c r="F92" s="69"/>
    </row>
    <row r="93" spans="1:6" s="38" customFormat="1" ht="12.75">
      <c r="A93" s="69"/>
      <c r="B93" s="171"/>
      <c r="C93" s="172"/>
      <c r="D93" s="69"/>
      <c r="E93" s="69"/>
      <c r="F93" s="69"/>
    </row>
    <row r="94" spans="1:6" s="38" customFormat="1" ht="12.75">
      <c r="A94" s="69"/>
      <c r="B94" s="171"/>
      <c r="C94" s="172"/>
      <c r="D94" s="69"/>
      <c r="E94" s="69"/>
      <c r="F94" s="69"/>
    </row>
    <row r="95" spans="1:6" s="38" customFormat="1" ht="12.75">
      <c r="A95" s="69"/>
      <c r="B95" s="171"/>
      <c r="C95" s="172"/>
      <c r="D95" s="69"/>
      <c r="E95" s="69"/>
      <c r="F95" s="69"/>
    </row>
    <row r="96" spans="1:6" s="38" customFormat="1" ht="12.75">
      <c r="A96" s="69"/>
      <c r="B96" s="171"/>
      <c r="C96" s="172"/>
      <c r="D96" s="69"/>
      <c r="E96" s="69"/>
      <c r="F96" s="69"/>
    </row>
    <row r="97" spans="1:6" s="38" customFormat="1" ht="12.75">
      <c r="A97" s="69"/>
      <c r="B97" s="171"/>
      <c r="C97" s="172"/>
      <c r="D97" s="69"/>
      <c r="E97" s="69"/>
      <c r="F97" s="69"/>
    </row>
    <row r="98" spans="1:6" s="38" customFormat="1" ht="12.75">
      <c r="A98" s="69"/>
      <c r="B98" s="171"/>
      <c r="C98" s="172"/>
      <c r="D98" s="69"/>
      <c r="E98" s="69"/>
      <c r="F98" s="69"/>
    </row>
    <row r="99" spans="1:6" s="38" customFormat="1" ht="12.75">
      <c r="A99" s="69"/>
      <c r="B99" s="171"/>
      <c r="C99" s="172"/>
      <c r="D99" s="69"/>
      <c r="E99" s="69"/>
      <c r="F99" s="69"/>
    </row>
    <row r="100" spans="1:6" s="38" customFormat="1" ht="12.75">
      <c r="A100" s="69"/>
      <c r="B100" s="171"/>
      <c r="C100" s="172"/>
      <c r="D100" s="69"/>
      <c r="E100" s="69"/>
      <c r="F100" s="69"/>
    </row>
    <row r="101" spans="1:6" s="38" customFormat="1" ht="12.75">
      <c r="A101" s="69"/>
      <c r="B101" s="171"/>
      <c r="C101" s="172"/>
      <c r="D101" s="69"/>
      <c r="E101" s="69"/>
      <c r="F101" s="69"/>
    </row>
    <row r="102" spans="1:6" s="38" customFormat="1" ht="12.75">
      <c r="A102" s="69"/>
      <c r="B102" s="171"/>
      <c r="C102" s="172"/>
      <c r="D102" s="69"/>
      <c r="E102" s="69"/>
      <c r="F102" s="69"/>
    </row>
    <row r="103" spans="1:6" s="38" customFormat="1" ht="12.75">
      <c r="A103" s="69"/>
      <c r="B103" s="171"/>
      <c r="C103" s="172"/>
      <c r="D103" s="69"/>
      <c r="E103" s="69"/>
      <c r="F103" s="69"/>
    </row>
    <row r="104" spans="1:6" s="38" customFormat="1" ht="12.75">
      <c r="A104" s="69"/>
      <c r="B104" s="171"/>
      <c r="C104" s="172"/>
      <c r="D104" s="69"/>
      <c r="E104" s="69"/>
      <c r="F104" s="69"/>
    </row>
    <row r="105" spans="1:6" s="38" customFormat="1" ht="12.75">
      <c r="A105" s="69"/>
      <c r="B105" s="171"/>
      <c r="C105" s="172"/>
      <c r="D105" s="69"/>
      <c r="E105" s="69"/>
      <c r="F105" s="69"/>
    </row>
    <row r="106" spans="1:6" s="38" customFormat="1" ht="12.75">
      <c r="A106" s="69"/>
      <c r="B106" s="171"/>
      <c r="C106" s="172"/>
      <c r="D106" s="69"/>
      <c r="E106" s="69"/>
      <c r="F106" s="69"/>
    </row>
    <row r="107" spans="1:6" s="38" customFormat="1" ht="12.75">
      <c r="A107" s="69"/>
      <c r="B107" s="171"/>
      <c r="C107" s="172"/>
      <c r="D107" s="69"/>
      <c r="E107" s="69"/>
      <c r="F107" s="69"/>
    </row>
    <row r="108" spans="1:6" s="38" customFormat="1" ht="12.75">
      <c r="A108" s="69"/>
      <c r="B108" s="171"/>
      <c r="C108" s="172"/>
      <c r="D108" s="69"/>
      <c r="E108" s="69"/>
      <c r="F108" s="69"/>
    </row>
    <row r="109" spans="1:6" s="38" customFormat="1" ht="12.75">
      <c r="A109" s="69"/>
      <c r="B109" s="171"/>
      <c r="C109" s="172"/>
      <c r="D109" s="69"/>
      <c r="E109" s="69"/>
      <c r="F109" s="69"/>
    </row>
    <row r="110" spans="1:6" s="38" customFormat="1" ht="12.75">
      <c r="A110" s="69"/>
      <c r="B110" s="171"/>
      <c r="C110" s="172"/>
      <c r="D110" s="69"/>
      <c r="E110" s="69"/>
      <c r="F110" s="69"/>
    </row>
    <row r="111" spans="1:6" s="38" customFormat="1" ht="12.75">
      <c r="A111" s="69"/>
      <c r="B111" s="171"/>
      <c r="C111" s="172"/>
      <c r="D111" s="69"/>
      <c r="E111" s="69"/>
      <c r="F111" s="69"/>
    </row>
    <row r="112" spans="1:6" s="38" customFormat="1" ht="12.75">
      <c r="A112" s="69"/>
      <c r="B112" s="171"/>
      <c r="C112" s="172"/>
      <c r="D112" s="69"/>
      <c r="E112" s="69"/>
      <c r="F112" s="69"/>
    </row>
    <row r="113" spans="1:6" s="38" customFormat="1" ht="12.75">
      <c r="A113" s="69"/>
      <c r="B113" s="171"/>
      <c r="C113" s="172"/>
      <c r="D113" s="69"/>
      <c r="E113" s="69"/>
      <c r="F113" s="69"/>
    </row>
    <row r="114" spans="1:6" s="38" customFormat="1" ht="12.75">
      <c r="A114" s="69"/>
      <c r="B114" s="171"/>
      <c r="C114" s="172"/>
      <c r="D114" s="69"/>
      <c r="E114" s="69"/>
      <c r="F114" s="69"/>
    </row>
    <row r="115" spans="1:6" s="38" customFormat="1" ht="12.75">
      <c r="A115" s="69"/>
      <c r="B115" s="171"/>
      <c r="C115" s="172"/>
      <c r="D115" s="69"/>
      <c r="E115" s="69"/>
      <c r="F115" s="69"/>
    </row>
    <row r="116" spans="1:6" s="38" customFormat="1" ht="12.75">
      <c r="A116" s="69"/>
      <c r="B116" s="171"/>
      <c r="C116" s="172"/>
      <c r="D116" s="69"/>
      <c r="E116" s="69"/>
      <c r="F116" s="69"/>
    </row>
    <row r="117" spans="1:6" s="38" customFormat="1" ht="12.75">
      <c r="A117" s="69"/>
      <c r="B117" s="171"/>
      <c r="C117" s="172"/>
      <c r="D117" s="69"/>
      <c r="E117" s="69"/>
      <c r="F117" s="69"/>
    </row>
    <row r="118" spans="1:6" s="38" customFormat="1" ht="12.75">
      <c r="A118" s="69"/>
      <c r="B118" s="171"/>
      <c r="C118" s="172"/>
      <c r="D118" s="69"/>
      <c r="E118" s="69"/>
      <c r="F118" s="69"/>
    </row>
    <row r="119" spans="1:6" s="38" customFormat="1" ht="12.75">
      <c r="A119" s="69"/>
      <c r="B119" s="171"/>
      <c r="C119" s="172"/>
      <c r="D119" s="69"/>
      <c r="E119" s="69"/>
      <c r="F119" s="69"/>
    </row>
    <row r="120" spans="1:6" s="38" customFormat="1" ht="12.75">
      <c r="A120" s="69"/>
      <c r="B120" s="171"/>
      <c r="C120" s="172"/>
      <c r="D120" s="69"/>
      <c r="E120" s="69"/>
      <c r="F120" s="69"/>
    </row>
    <row r="121" spans="1:6" s="38" customFormat="1" ht="12.75">
      <c r="A121" s="69"/>
      <c r="B121" s="171"/>
      <c r="C121" s="172"/>
      <c r="D121" s="69"/>
      <c r="E121" s="69"/>
      <c r="F121" s="69"/>
    </row>
    <row r="122" spans="1:6" s="38" customFormat="1" ht="12.75">
      <c r="A122" s="69"/>
      <c r="B122" s="171"/>
      <c r="C122" s="172"/>
      <c r="D122" s="69"/>
      <c r="E122" s="69"/>
      <c r="F122" s="69"/>
    </row>
    <row r="123" spans="1:6" s="38" customFormat="1" ht="12.75">
      <c r="A123" s="69"/>
      <c r="B123" s="171"/>
      <c r="C123" s="172"/>
      <c r="D123" s="69"/>
      <c r="E123" s="69"/>
      <c r="F123" s="69"/>
    </row>
    <row r="124" spans="1:6" s="38" customFormat="1" ht="12.75">
      <c r="A124" s="69"/>
      <c r="B124" s="171"/>
      <c r="C124" s="172"/>
      <c r="D124" s="69"/>
      <c r="E124" s="69"/>
      <c r="F124" s="69"/>
    </row>
    <row r="125" spans="1:6" s="38" customFormat="1" ht="12.75">
      <c r="A125" s="69"/>
      <c r="B125" s="171"/>
      <c r="C125" s="172"/>
      <c r="D125" s="69"/>
      <c r="E125" s="69"/>
      <c r="F125" s="69"/>
    </row>
    <row r="126" spans="1:6" s="38" customFormat="1" ht="12.75">
      <c r="A126" s="69"/>
      <c r="B126" s="171"/>
      <c r="C126" s="172"/>
      <c r="D126" s="69"/>
      <c r="E126" s="69"/>
      <c r="F126" s="69"/>
    </row>
    <row r="127" spans="1:6" s="38" customFormat="1" ht="12.75">
      <c r="A127" s="69"/>
      <c r="B127" s="171"/>
      <c r="C127" s="172"/>
      <c r="D127" s="69"/>
      <c r="E127" s="69"/>
      <c r="F127" s="69"/>
    </row>
    <row r="128" spans="1:6" s="38" customFormat="1" ht="12.75">
      <c r="A128" s="69"/>
      <c r="B128" s="171"/>
      <c r="C128" s="172"/>
      <c r="D128" s="69"/>
      <c r="E128" s="69"/>
      <c r="F128" s="69"/>
    </row>
    <row r="129" spans="1:6" s="38" customFormat="1" ht="12.75">
      <c r="A129" s="69"/>
      <c r="B129" s="171"/>
      <c r="C129" s="172"/>
      <c r="D129" s="69"/>
      <c r="E129" s="69"/>
      <c r="F129" s="69"/>
    </row>
    <row r="130" spans="1:6" s="38" customFormat="1" ht="12.75">
      <c r="A130" s="69"/>
      <c r="B130" s="171"/>
      <c r="C130" s="172"/>
      <c r="D130" s="69"/>
      <c r="E130" s="69"/>
      <c r="F130" s="69"/>
    </row>
    <row r="131" spans="1:6" s="38" customFormat="1" ht="12.75">
      <c r="A131" s="69"/>
      <c r="B131" s="171"/>
      <c r="C131" s="172"/>
      <c r="D131" s="69"/>
      <c r="E131" s="69"/>
      <c r="F131" s="69"/>
    </row>
    <row r="132" spans="1:6" s="38" customFormat="1" ht="12.75">
      <c r="A132" s="69"/>
      <c r="B132" s="171"/>
      <c r="C132" s="172"/>
      <c r="D132" s="69"/>
      <c r="E132" s="69"/>
      <c r="F132" s="69"/>
    </row>
    <row r="133" spans="1:6" s="38" customFormat="1" ht="12.75">
      <c r="A133" s="69"/>
      <c r="B133" s="171"/>
      <c r="C133" s="172"/>
      <c r="D133" s="69"/>
      <c r="E133" s="69"/>
      <c r="F133" s="69"/>
    </row>
    <row r="134" spans="1:6" s="38" customFormat="1" ht="12.75">
      <c r="A134" s="69"/>
      <c r="B134" s="171"/>
      <c r="C134" s="172"/>
      <c r="D134" s="69"/>
      <c r="E134" s="69"/>
      <c r="F134" s="69"/>
    </row>
    <row r="135" spans="1:6" s="38" customFormat="1" ht="12.75">
      <c r="A135" s="69"/>
      <c r="B135" s="171"/>
      <c r="C135" s="172"/>
      <c r="D135" s="69"/>
      <c r="E135" s="69"/>
      <c r="F135" s="69"/>
    </row>
    <row r="136" spans="1:6" s="38" customFormat="1" ht="12.75">
      <c r="A136" s="69"/>
      <c r="B136" s="171"/>
      <c r="C136" s="172"/>
      <c r="D136" s="69"/>
      <c r="E136" s="69"/>
      <c r="F136" s="69"/>
    </row>
    <row r="137" spans="1:6" s="38" customFormat="1" ht="12.75">
      <c r="A137" s="69"/>
      <c r="B137" s="171"/>
      <c r="C137" s="172"/>
      <c r="D137" s="69"/>
      <c r="E137" s="69"/>
      <c r="F137" s="69"/>
    </row>
    <row r="138" spans="1:6" s="38" customFormat="1" ht="12.75">
      <c r="A138" s="69"/>
      <c r="B138" s="171"/>
      <c r="C138" s="172"/>
      <c r="D138" s="69"/>
      <c r="E138" s="69"/>
      <c r="F138" s="69"/>
    </row>
    <row r="139" spans="1:6" s="38" customFormat="1" ht="12.75">
      <c r="A139" s="69"/>
      <c r="B139" s="171"/>
      <c r="C139" s="172"/>
      <c r="D139" s="69"/>
      <c r="E139" s="69"/>
      <c r="F139" s="69"/>
    </row>
    <row r="140" spans="1:6" s="38" customFormat="1" ht="12.75">
      <c r="A140" s="69"/>
      <c r="B140" s="171"/>
      <c r="C140" s="172"/>
      <c r="D140" s="69"/>
      <c r="E140" s="69"/>
      <c r="F140" s="69"/>
    </row>
    <row r="141" spans="1:6" s="38" customFormat="1" ht="12.75">
      <c r="A141" s="69"/>
      <c r="B141" s="171"/>
      <c r="C141" s="172"/>
      <c r="D141" s="69"/>
      <c r="E141" s="69"/>
      <c r="F141" s="69"/>
    </row>
    <row r="142" spans="1:6" s="38" customFormat="1" ht="12.75">
      <c r="A142" s="69"/>
      <c r="B142" s="171"/>
      <c r="C142" s="172"/>
      <c r="D142" s="69"/>
      <c r="E142" s="69"/>
      <c r="F142" s="69"/>
    </row>
    <row r="143" spans="1:6" s="38" customFormat="1" ht="12.75">
      <c r="A143" s="69"/>
      <c r="B143" s="171"/>
      <c r="C143" s="172"/>
      <c r="D143" s="69"/>
      <c r="E143" s="69"/>
      <c r="F143" s="69"/>
    </row>
    <row r="144" spans="1:6" s="38" customFormat="1" ht="12.75">
      <c r="A144" s="69"/>
      <c r="B144" s="171"/>
      <c r="C144" s="172"/>
      <c r="D144" s="69"/>
      <c r="E144" s="69"/>
      <c r="F144" s="69"/>
    </row>
    <row r="145" spans="1:6" s="38" customFormat="1" ht="12.75">
      <c r="A145" s="69"/>
      <c r="B145" s="171"/>
      <c r="C145" s="172"/>
      <c r="D145" s="69"/>
      <c r="E145" s="69"/>
      <c r="F145" s="69"/>
    </row>
    <row r="146" spans="1:6" s="38" customFormat="1" ht="12.75">
      <c r="A146" s="69"/>
      <c r="B146" s="171"/>
      <c r="C146" s="172"/>
      <c r="D146" s="69"/>
      <c r="E146" s="69"/>
      <c r="F146" s="69"/>
    </row>
    <row r="147" spans="1:6" s="38" customFormat="1" ht="12.75">
      <c r="A147" s="69"/>
      <c r="B147" s="171"/>
      <c r="C147" s="172"/>
      <c r="D147" s="69"/>
      <c r="E147" s="69"/>
      <c r="F147" s="69"/>
    </row>
    <row r="148" spans="1:6" s="38" customFormat="1" ht="12.75">
      <c r="A148" s="69"/>
      <c r="B148" s="171"/>
      <c r="C148" s="172"/>
      <c r="D148" s="69"/>
      <c r="E148" s="69"/>
      <c r="F148" s="69"/>
    </row>
    <row r="149" spans="1:6" s="38" customFormat="1" ht="12.75">
      <c r="A149" s="69"/>
      <c r="B149" s="171"/>
      <c r="C149" s="172"/>
      <c r="D149" s="69"/>
      <c r="E149" s="69"/>
      <c r="F149" s="69"/>
    </row>
    <row r="150" spans="1:6" s="38" customFormat="1" ht="12.75">
      <c r="A150" s="69"/>
      <c r="B150" s="171"/>
      <c r="C150" s="172"/>
      <c r="D150" s="69"/>
      <c r="E150" s="69"/>
      <c r="F150" s="69"/>
    </row>
    <row r="151" spans="1:6" s="38" customFormat="1" ht="12.75">
      <c r="A151" s="69"/>
      <c r="B151" s="171"/>
      <c r="C151" s="172"/>
      <c r="D151" s="69"/>
      <c r="E151" s="69"/>
      <c r="F151" s="69"/>
    </row>
    <row r="152" spans="1:6" s="38" customFormat="1" ht="12.75">
      <c r="A152" s="69"/>
      <c r="B152" s="171"/>
      <c r="C152" s="172"/>
      <c r="D152" s="69"/>
      <c r="E152" s="69"/>
      <c r="F152" s="69"/>
    </row>
    <row r="153" spans="1:6" s="38" customFormat="1" ht="12.75">
      <c r="A153" s="69"/>
      <c r="B153" s="171"/>
      <c r="C153" s="172"/>
      <c r="D153" s="69"/>
      <c r="E153" s="69"/>
      <c r="F153" s="69"/>
    </row>
    <row r="154" spans="1:6" s="38" customFormat="1" ht="12.75">
      <c r="A154" s="69"/>
      <c r="B154" s="171"/>
      <c r="C154" s="172"/>
      <c r="D154" s="69"/>
      <c r="E154" s="69"/>
      <c r="F154" s="69"/>
    </row>
    <row r="155" spans="1:6" s="38" customFormat="1" ht="12.75">
      <c r="A155" s="69"/>
      <c r="B155" s="171"/>
      <c r="C155" s="172"/>
      <c r="D155" s="69"/>
      <c r="E155" s="69"/>
      <c r="F155" s="69"/>
    </row>
    <row r="156" spans="1:6" s="38" customFormat="1" ht="12.75">
      <c r="A156" s="69"/>
      <c r="B156" s="171"/>
      <c r="C156" s="172"/>
      <c r="D156" s="69"/>
      <c r="E156" s="69"/>
      <c r="F156" s="69"/>
    </row>
    <row r="157" spans="1:6" s="38" customFormat="1" ht="12.75">
      <c r="A157" s="69"/>
      <c r="B157" s="171"/>
      <c r="C157" s="172"/>
      <c r="D157" s="69"/>
      <c r="E157" s="69"/>
      <c r="F157" s="69"/>
    </row>
    <row r="158" spans="1:6" s="38" customFormat="1" ht="12.75">
      <c r="A158" s="69"/>
      <c r="B158" s="171"/>
      <c r="C158" s="172"/>
      <c r="D158" s="69"/>
      <c r="E158" s="69"/>
      <c r="F158" s="69"/>
    </row>
    <row r="159" spans="1:6" s="38" customFormat="1" ht="12.75">
      <c r="A159" s="69"/>
      <c r="B159" s="171"/>
      <c r="C159" s="172"/>
      <c r="D159" s="69"/>
      <c r="E159" s="69"/>
      <c r="F159" s="69"/>
    </row>
    <row r="160" spans="1:6" s="38" customFormat="1" ht="12.75">
      <c r="A160" s="69"/>
      <c r="B160" s="171"/>
      <c r="C160" s="172"/>
      <c r="D160" s="69"/>
      <c r="E160" s="69"/>
      <c r="F160" s="69"/>
    </row>
    <row r="161" spans="1:6" s="38" customFormat="1" ht="12.75">
      <c r="A161" s="69"/>
      <c r="B161" s="171"/>
      <c r="C161" s="172"/>
      <c r="D161" s="69"/>
      <c r="E161" s="69"/>
      <c r="F161" s="69"/>
    </row>
    <row r="162" spans="1:6" s="38" customFormat="1" ht="12.75">
      <c r="A162" s="69"/>
      <c r="B162" s="171"/>
      <c r="C162" s="172"/>
      <c r="D162" s="69"/>
      <c r="E162" s="69"/>
      <c r="F162" s="69"/>
    </row>
    <row r="163" spans="1:6" s="38" customFormat="1" ht="12.75">
      <c r="A163" s="69"/>
      <c r="B163" s="171"/>
      <c r="C163" s="172"/>
      <c r="D163" s="69"/>
      <c r="E163" s="69"/>
      <c r="F163" s="69"/>
    </row>
    <row r="164" spans="1:6" s="38" customFormat="1" ht="12.75">
      <c r="A164" s="69"/>
      <c r="B164" s="171"/>
      <c r="C164" s="172"/>
      <c r="D164" s="69"/>
      <c r="E164" s="69"/>
      <c r="F164" s="69"/>
    </row>
    <row r="165" spans="1:6" s="38" customFormat="1" ht="12.75">
      <c r="A165" s="69"/>
      <c r="B165" s="171"/>
      <c r="C165" s="172"/>
      <c r="D165" s="69"/>
      <c r="E165" s="69"/>
      <c r="F165" s="69"/>
    </row>
    <row r="166" spans="1:6" s="38" customFormat="1" ht="12.75">
      <c r="A166" s="69"/>
      <c r="B166" s="171"/>
      <c r="C166" s="172"/>
      <c r="D166" s="69"/>
      <c r="E166" s="69"/>
      <c r="F166" s="69"/>
    </row>
    <row r="167" spans="1:6" s="38" customFormat="1" ht="12.75">
      <c r="A167" s="69"/>
      <c r="B167" s="171"/>
      <c r="C167" s="172"/>
      <c r="D167" s="69"/>
      <c r="E167" s="69"/>
      <c r="F167" s="69"/>
    </row>
    <row r="168" spans="1:6" s="38" customFormat="1" ht="12.75">
      <c r="A168" s="69"/>
      <c r="B168" s="171"/>
      <c r="C168" s="172"/>
      <c r="D168" s="69"/>
      <c r="E168" s="69"/>
      <c r="F168" s="69"/>
    </row>
    <row r="169" spans="1:6" s="38" customFormat="1" ht="12.75">
      <c r="A169" s="69"/>
      <c r="B169" s="171"/>
      <c r="C169" s="172"/>
      <c r="D169" s="69"/>
      <c r="E169" s="69"/>
      <c r="F169" s="69"/>
    </row>
  </sheetData>
  <sheetProtection selectLockedCells="1" selectUnlockedCells="1"/>
  <mergeCells count="41">
    <mergeCell ref="G23:J23"/>
    <mergeCell ref="K23:N23"/>
    <mergeCell ref="O23:R23"/>
    <mergeCell ref="S23:V23"/>
    <mergeCell ref="AN23:AQ23"/>
    <mergeCell ref="AV23:AY23"/>
    <mergeCell ref="AZ23:BC23"/>
    <mergeCell ref="W45:Z45"/>
    <mergeCell ref="AA10:AD10"/>
    <mergeCell ref="AF10:AI10"/>
    <mergeCell ref="AN45:AQ45"/>
    <mergeCell ref="AJ10:AM10"/>
    <mergeCell ref="AF45:AI45"/>
    <mergeCell ref="AJ45:AM45"/>
    <mergeCell ref="AJ23:AM23"/>
    <mergeCell ref="O45:R45"/>
    <mergeCell ref="O10:R10"/>
    <mergeCell ref="W23:Z23"/>
    <mergeCell ref="AA23:AD23"/>
    <mergeCell ref="AF23:AI23"/>
    <mergeCell ref="G45:J45"/>
    <mergeCell ref="G10:J10"/>
    <mergeCell ref="K10:N10"/>
    <mergeCell ref="K45:N45"/>
    <mergeCell ref="AA45:AD45"/>
    <mergeCell ref="C3:D3"/>
    <mergeCell ref="C4:D4"/>
    <mergeCell ref="C5:D5"/>
    <mergeCell ref="C6:D6"/>
    <mergeCell ref="C7:D7"/>
    <mergeCell ref="S10:V10"/>
    <mergeCell ref="S45:V45"/>
    <mergeCell ref="AZ45:BC45"/>
    <mergeCell ref="AZ10:BC10"/>
    <mergeCell ref="AR45:AU45"/>
    <mergeCell ref="W10:Z10"/>
    <mergeCell ref="AN10:AQ10"/>
    <mergeCell ref="AV10:AY10"/>
    <mergeCell ref="AR10:AU10"/>
    <mergeCell ref="AV45:AY45"/>
    <mergeCell ref="AR23:AU23"/>
  </mergeCells>
  <printOptions/>
  <pageMargins left="0.59" right="0.14" top="0.73" bottom="0.5902777777777778" header="0.21" footer="0.5118055555555556"/>
  <pageSetup fitToHeight="2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I119"/>
  <sheetViews>
    <sheetView zoomScalePageLayoutView="0" workbookViewId="0" topLeftCell="A1">
      <selection activeCell="A1" sqref="A1"/>
    </sheetView>
  </sheetViews>
  <sheetFormatPr defaultColWidth="9.140625" defaultRowHeight="12.75" outlineLevelCol="1"/>
  <cols>
    <col min="1" max="1" width="3.8515625" style="1" customWidth="1"/>
    <col min="2" max="2" width="15.140625" style="1" customWidth="1"/>
    <col min="3" max="3" width="12.8515625" style="1" customWidth="1"/>
    <col min="4" max="4" width="7.8515625" style="73" customWidth="1"/>
    <col min="5" max="5" width="8.57421875" style="73" customWidth="1"/>
    <col min="6" max="6" width="6.57421875" style="73" customWidth="1"/>
    <col min="7" max="7" width="4.00390625" style="1" customWidth="1" outlineLevel="1"/>
    <col min="8" max="8" width="3.7109375" style="1" customWidth="1" outlineLevel="1"/>
    <col min="9" max="9" width="4.140625" style="1" customWidth="1" outlineLevel="1"/>
    <col min="10" max="10" width="4.421875" style="1" customWidth="1" outlineLevel="1"/>
    <col min="11" max="11" width="3.7109375" style="1" customWidth="1" outlineLevel="1"/>
    <col min="12" max="12" width="4.140625" style="1" customWidth="1" outlineLevel="1"/>
    <col min="13" max="13" width="3.8515625" style="1" customWidth="1" outlineLevel="1"/>
    <col min="14" max="14" width="4.28125" style="1" customWidth="1" outlineLevel="1"/>
    <col min="15" max="15" width="4.421875" style="1" customWidth="1" outlineLevel="1"/>
    <col min="16" max="17" width="4.140625" style="1" customWidth="1" outlineLevel="1"/>
    <col min="18" max="18" width="4.8515625" style="1" customWidth="1" outlineLevel="1"/>
    <col min="19" max="19" width="5.00390625" style="1" customWidth="1" outlineLevel="1"/>
    <col min="20" max="20" width="4.140625" style="1" customWidth="1" outlineLevel="1"/>
    <col min="21" max="21" width="5.00390625" style="1" customWidth="1" outlineLevel="1"/>
    <col min="22" max="22" width="5.140625" style="1" customWidth="1" outlineLevel="1"/>
    <col min="23" max="23" width="4.57421875" style="1" customWidth="1" outlineLevel="1"/>
    <col min="24" max="24" width="4.8515625" style="1" customWidth="1" outlineLevel="1"/>
    <col min="25" max="25" width="4.28125" style="1" customWidth="1" outlineLevel="1"/>
    <col min="26" max="26" width="4.140625" style="1" customWidth="1" outlineLevel="1"/>
    <col min="27" max="27" width="5.140625" style="1" customWidth="1"/>
    <col min="28" max="28" width="4.8515625" style="1" customWidth="1"/>
    <col min="29" max="29" width="4.421875" style="1" customWidth="1"/>
    <col min="30" max="30" width="4.7109375" style="1" customWidth="1"/>
    <col min="31" max="31" width="5.00390625" style="1" customWidth="1"/>
    <col min="32" max="51" width="4.7109375" style="1" customWidth="1" outlineLevel="1"/>
    <col min="52" max="53" width="4.8515625" style="1" customWidth="1"/>
    <col min="54" max="54" width="6.00390625" style="1" customWidth="1"/>
    <col min="55" max="55" width="4.57421875" style="1" customWidth="1"/>
    <col min="56" max="56" width="4.7109375" style="1" customWidth="1"/>
    <col min="57" max="57" width="4.8515625" style="1" customWidth="1"/>
    <col min="58" max="16384" width="9.140625" style="1" customWidth="1"/>
  </cols>
  <sheetData>
    <row r="1" spans="1:57" s="104" customFormat="1" ht="15.75">
      <c r="A1" s="12" t="str">
        <f>'Jaunių gr.'!A1</f>
        <v>2014 m. Lietuvos Jaunių Boulderingo Taurė. IV Etapas - Kaunas MD - KKSK</v>
      </c>
      <c r="B1" s="101"/>
      <c r="C1" s="101"/>
      <c r="D1" s="102"/>
      <c r="E1" s="102"/>
      <c r="F1" s="102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</row>
    <row r="2" spans="1:57" s="104" customFormat="1" ht="12" thickBot="1">
      <c r="A2" s="101"/>
      <c r="B2" s="101"/>
      <c r="C2" s="101"/>
      <c r="D2" s="102"/>
      <c r="E2" s="102"/>
      <c r="F2" s="102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</row>
    <row r="3" spans="1:57" s="104" customFormat="1" ht="12.75" customHeight="1">
      <c r="A3" s="101"/>
      <c r="B3" s="79" t="s">
        <v>15</v>
      </c>
      <c r="C3" s="388">
        <f>'Jaunių gr.'!C3:D3</f>
        <v>41973</v>
      </c>
      <c r="D3" s="389"/>
      <c r="E3" s="96"/>
      <c r="F3" s="13"/>
      <c r="G3" s="17"/>
      <c r="H3" s="17"/>
      <c r="I3" s="17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03"/>
      <c r="AB3" s="103"/>
      <c r="AC3" s="103"/>
      <c r="AD3" s="103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3"/>
      <c r="BA3" s="103"/>
      <c r="BB3" s="103"/>
      <c r="BC3" s="103"/>
      <c r="BD3" s="101"/>
      <c r="BE3" s="101"/>
    </row>
    <row r="4" spans="1:57" s="104" customFormat="1" ht="12">
      <c r="A4" s="101"/>
      <c r="B4" s="78" t="s">
        <v>16</v>
      </c>
      <c r="C4" s="390" t="s">
        <v>87</v>
      </c>
      <c r="D4" s="391"/>
      <c r="E4" s="96"/>
      <c r="F4" s="14"/>
      <c r="G4" s="18"/>
      <c r="H4" s="18"/>
      <c r="I4" s="18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231"/>
      <c r="W4" s="14"/>
      <c r="X4" s="14"/>
      <c r="Y4" s="14"/>
      <c r="Z4" s="14"/>
      <c r="AA4" s="101"/>
      <c r="AB4" s="101"/>
      <c r="AC4" s="101"/>
      <c r="AD4" s="103"/>
      <c r="AE4" s="103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3"/>
      <c r="BA4" s="103"/>
      <c r="BB4" s="103"/>
      <c r="BC4" s="103"/>
      <c r="BD4" s="103"/>
      <c r="BE4" s="103"/>
    </row>
    <row r="5" spans="1:57" s="104" customFormat="1" ht="12">
      <c r="A5" s="101"/>
      <c r="B5" s="78" t="s">
        <v>17</v>
      </c>
      <c r="C5" s="390" t="str">
        <f>'Jaunių gr.'!C5:D5</f>
        <v>I</v>
      </c>
      <c r="D5" s="391"/>
      <c r="E5" s="96"/>
      <c r="F5" s="15"/>
      <c r="G5" s="19"/>
      <c r="H5" s="19"/>
      <c r="I5" s="19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03"/>
      <c r="AB5" s="103"/>
      <c r="AC5" s="103"/>
      <c r="AD5" s="103"/>
      <c r="AE5" s="103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3"/>
      <c r="BA5" s="103"/>
      <c r="BB5" s="103"/>
      <c r="BC5" s="103"/>
      <c r="BD5" s="103"/>
      <c r="BE5" s="103"/>
    </row>
    <row r="6" spans="1:57" s="104" customFormat="1" ht="12">
      <c r="A6" s="101"/>
      <c r="B6" s="78" t="s">
        <v>44</v>
      </c>
      <c r="C6" s="390" t="str">
        <f>'Jaunių gr.'!C6:D6</f>
        <v>Matas Dominas</v>
      </c>
      <c r="D6" s="391"/>
      <c r="E6" s="96"/>
      <c r="F6" s="14"/>
      <c r="G6" s="18"/>
      <c r="H6" s="18"/>
      <c r="I6" s="18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03"/>
      <c r="AB6" s="103"/>
      <c r="AC6" s="103"/>
      <c r="AD6" s="103"/>
      <c r="AE6" s="103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3"/>
      <c r="BA6" s="103"/>
      <c r="BB6" s="103"/>
      <c r="BC6" s="103"/>
      <c r="BD6" s="103"/>
      <c r="BE6" s="103"/>
    </row>
    <row r="7" spans="1:57" s="104" customFormat="1" ht="13.5" customHeight="1" thickBot="1">
      <c r="A7" s="101"/>
      <c r="B7" s="24" t="s">
        <v>21</v>
      </c>
      <c r="C7" s="392" t="str">
        <f>'Jaunių gr.'!C7:D7</f>
        <v>Matas Dominas</v>
      </c>
      <c r="D7" s="393"/>
      <c r="E7" s="96"/>
      <c r="F7" s="14"/>
      <c r="G7" s="18"/>
      <c r="H7" s="18"/>
      <c r="I7" s="18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</row>
    <row r="8" spans="1:57" s="104" customFormat="1" ht="13.5" customHeight="1">
      <c r="A8" s="101"/>
      <c r="B8" s="228"/>
      <c r="C8" s="228"/>
      <c r="D8" s="228"/>
      <c r="E8" s="96"/>
      <c r="F8" s="14"/>
      <c r="G8" s="18"/>
      <c r="H8" s="18"/>
      <c r="I8" s="18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</row>
    <row r="9" spans="1:60" s="38" customFormat="1" ht="13.5" customHeight="1" thickBot="1">
      <c r="A9" s="35"/>
      <c r="B9" s="36"/>
      <c r="C9" s="40"/>
      <c r="D9" s="35"/>
      <c r="E9" s="35"/>
      <c r="F9" s="35"/>
      <c r="G9" s="179" t="s">
        <v>88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37"/>
      <c r="AF9" s="179" t="s">
        <v>105</v>
      </c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37"/>
      <c r="BE9" s="37"/>
      <c r="BH9" s="157"/>
    </row>
    <row r="10" spans="1:60" s="38" customFormat="1" ht="13.5" customHeight="1" thickBot="1">
      <c r="A10" s="35"/>
      <c r="B10" s="178" t="str">
        <f>CONCATENATE($C$4," pogrupis")</f>
        <v>Jaunučių pogrupis</v>
      </c>
      <c r="C10" s="158"/>
      <c r="D10" s="159"/>
      <c r="E10" s="159"/>
      <c r="F10" s="35"/>
      <c r="G10" s="373" t="s">
        <v>4</v>
      </c>
      <c r="H10" s="374"/>
      <c r="I10" s="374"/>
      <c r="J10" s="375"/>
      <c r="K10" s="385" t="s">
        <v>5</v>
      </c>
      <c r="L10" s="386"/>
      <c r="M10" s="386"/>
      <c r="N10" s="387"/>
      <c r="O10" s="373" t="s">
        <v>6</v>
      </c>
      <c r="P10" s="374"/>
      <c r="Q10" s="374"/>
      <c r="R10" s="375"/>
      <c r="S10" s="385" t="s">
        <v>18</v>
      </c>
      <c r="T10" s="386"/>
      <c r="U10" s="386"/>
      <c r="V10" s="387"/>
      <c r="W10" s="373" t="s">
        <v>19</v>
      </c>
      <c r="X10" s="374"/>
      <c r="Y10" s="374"/>
      <c r="Z10" s="375"/>
      <c r="AA10" s="385" t="s">
        <v>7</v>
      </c>
      <c r="AB10" s="386"/>
      <c r="AC10" s="386"/>
      <c r="AD10" s="387"/>
      <c r="AE10" s="160"/>
      <c r="AF10" s="376" t="s">
        <v>4</v>
      </c>
      <c r="AG10" s="377"/>
      <c r="AH10" s="377"/>
      <c r="AI10" s="378"/>
      <c r="AJ10" s="376" t="s">
        <v>5</v>
      </c>
      <c r="AK10" s="377"/>
      <c r="AL10" s="377"/>
      <c r="AM10" s="378"/>
      <c r="AN10" s="370" t="s">
        <v>6</v>
      </c>
      <c r="AO10" s="371"/>
      <c r="AP10" s="371"/>
      <c r="AQ10" s="372"/>
      <c r="AR10" s="376" t="s">
        <v>18</v>
      </c>
      <c r="AS10" s="377"/>
      <c r="AT10" s="377"/>
      <c r="AU10" s="378"/>
      <c r="AV10" s="370" t="s">
        <v>19</v>
      </c>
      <c r="AW10" s="371"/>
      <c r="AX10" s="371"/>
      <c r="AY10" s="372"/>
      <c r="AZ10" s="370" t="s">
        <v>7</v>
      </c>
      <c r="BA10" s="371"/>
      <c r="BB10" s="371"/>
      <c r="BC10" s="372"/>
      <c r="BD10" s="137"/>
      <c r="BE10" s="136"/>
      <c r="BH10" s="157"/>
    </row>
    <row r="11" spans="1:57" s="38" customFormat="1" ht="13.5" customHeight="1" thickBot="1">
      <c r="A11" s="75" t="s">
        <v>8</v>
      </c>
      <c r="B11" s="76" t="s">
        <v>9</v>
      </c>
      <c r="C11" s="76" t="s">
        <v>10</v>
      </c>
      <c r="D11" s="76" t="s">
        <v>74</v>
      </c>
      <c r="E11" s="76" t="s">
        <v>20</v>
      </c>
      <c r="F11" s="77" t="s">
        <v>42</v>
      </c>
      <c r="G11" s="192" t="s">
        <v>11</v>
      </c>
      <c r="H11" s="150" t="s">
        <v>13</v>
      </c>
      <c r="I11" s="151" t="s">
        <v>12</v>
      </c>
      <c r="J11" s="193" t="s">
        <v>13</v>
      </c>
      <c r="K11" s="149" t="s">
        <v>11</v>
      </c>
      <c r="L11" s="150" t="s">
        <v>13</v>
      </c>
      <c r="M11" s="151" t="s">
        <v>12</v>
      </c>
      <c r="N11" s="152" t="s">
        <v>13</v>
      </c>
      <c r="O11" s="192" t="s">
        <v>11</v>
      </c>
      <c r="P11" s="150" t="s">
        <v>13</v>
      </c>
      <c r="Q11" s="151" t="s">
        <v>12</v>
      </c>
      <c r="R11" s="193" t="s">
        <v>13</v>
      </c>
      <c r="S11" s="149" t="s">
        <v>11</v>
      </c>
      <c r="T11" s="150" t="s">
        <v>13</v>
      </c>
      <c r="U11" s="151" t="s">
        <v>12</v>
      </c>
      <c r="V11" s="152" t="s">
        <v>13</v>
      </c>
      <c r="W11" s="192" t="s">
        <v>11</v>
      </c>
      <c r="X11" s="150" t="s">
        <v>13</v>
      </c>
      <c r="Y11" s="151" t="s">
        <v>12</v>
      </c>
      <c r="Z11" s="193" t="s">
        <v>13</v>
      </c>
      <c r="AA11" s="149" t="s">
        <v>11</v>
      </c>
      <c r="AB11" s="150" t="s">
        <v>13</v>
      </c>
      <c r="AC11" s="151" t="s">
        <v>12</v>
      </c>
      <c r="AD11" s="152" t="s">
        <v>13</v>
      </c>
      <c r="AE11" s="138" t="s">
        <v>2</v>
      </c>
      <c r="AF11" s="44" t="s">
        <v>11</v>
      </c>
      <c r="AG11" s="45" t="s">
        <v>13</v>
      </c>
      <c r="AH11" s="46" t="s">
        <v>12</v>
      </c>
      <c r="AI11" s="47" t="s">
        <v>13</v>
      </c>
      <c r="AJ11" s="44" t="s">
        <v>11</v>
      </c>
      <c r="AK11" s="45" t="s">
        <v>13</v>
      </c>
      <c r="AL11" s="46" t="s">
        <v>12</v>
      </c>
      <c r="AM11" s="47" t="s">
        <v>13</v>
      </c>
      <c r="AN11" s="48" t="s">
        <v>11</v>
      </c>
      <c r="AO11" s="45" t="s">
        <v>13</v>
      </c>
      <c r="AP11" s="46" t="s">
        <v>12</v>
      </c>
      <c r="AQ11" s="49" t="s">
        <v>13</v>
      </c>
      <c r="AR11" s="44" t="s">
        <v>11</v>
      </c>
      <c r="AS11" s="45" t="s">
        <v>13</v>
      </c>
      <c r="AT11" s="46" t="s">
        <v>12</v>
      </c>
      <c r="AU11" s="47" t="s">
        <v>13</v>
      </c>
      <c r="AV11" s="48" t="s">
        <v>11</v>
      </c>
      <c r="AW11" s="45" t="s">
        <v>13</v>
      </c>
      <c r="AX11" s="46" t="s">
        <v>12</v>
      </c>
      <c r="AY11" s="139" t="s">
        <v>13</v>
      </c>
      <c r="AZ11" s="67" t="s">
        <v>11</v>
      </c>
      <c r="BA11" s="45" t="s">
        <v>13</v>
      </c>
      <c r="BB11" s="46" t="s">
        <v>12</v>
      </c>
      <c r="BC11" s="49" t="s">
        <v>13</v>
      </c>
      <c r="BD11" s="140" t="s">
        <v>2</v>
      </c>
      <c r="BE11" s="43" t="s">
        <v>14</v>
      </c>
    </row>
    <row r="12" spans="1:58" s="38" customFormat="1" ht="12.75">
      <c r="A12" s="63">
        <v>1</v>
      </c>
      <c r="B12" s="124" t="s">
        <v>78</v>
      </c>
      <c r="C12" s="124" t="s">
        <v>75</v>
      </c>
      <c r="D12" s="62" t="s">
        <v>58</v>
      </c>
      <c r="E12" s="62" t="s">
        <v>22</v>
      </c>
      <c r="F12" s="293" t="s">
        <v>70</v>
      </c>
      <c r="G12" s="63">
        <v>1</v>
      </c>
      <c r="H12" s="50">
        <v>5</v>
      </c>
      <c r="I12" s="62">
        <v>1</v>
      </c>
      <c r="J12" s="51">
        <v>1</v>
      </c>
      <c r="K12" s="61">
        <v>1</v>
      </c>
      <c r="L12" s="50">
        <v>1</v>
      </c>
      <c r="M12" s="62">
        <v>1</v>
      </c>
      <c r="N12" s="52">
        <v>1</v>
      </c>
      <c r="O12" s="63">
        <v>1</v>
      </c>
      <c r="P12" s="50">
        <v>1</v>
      </c>
      <c r="Q12" s="62">
        <v>1</v>
      </c>
      <c r="R12" s="51">
        <v>1</v>
      </c>
      <c r="S12" s="61">
        <v>1</v>
      </c>
      <c r="T12" s="50">
        <v>1</v>
      </c>
      <c r="U12" s="62">
        <v>1</v>
      </c>
      <c r="V12" s="52">
        <v>1</v>
      </c>
      <c r="W12" s="63">
        <v>1</v>
      </c>
      <c r="X12" s="50">
        <v>2</v>
      </c>
      <c r="Y12" s="62">
        <v>1</v>
      </c>
      <c r="Z12" s="51">
        <v>1</v>
      </c>
      <c r="AA12" s="239">
        <f aca="true" t="shared" si="0" ref="AA12:AA23">G12+K12+O12+S12+W12</f>
        <v>5</v>
      </c>
      <c r="AB12" s="93">
        <f aca="true" t="shared" si="1" ref="AB12:AB23">H12+L12+P12+T12+X12</f>
        <v>10</v>
      </c>
      <c r="AC12" s="92">
        <f aca="true" t="shared" si="2" ref="AC12:AC23">I12+M12+Q12+U12+Y12</f>
        <v>5</v>
      </c>
      <c r="AD12" s="95">
        <f aca="true" t="shared" si="3" ref="AD12:AD23">J12+N12+R12+V12+Z12</f>
        <v>5</v>
      </c>
      <c r="AE12" s="323">
        <v>1</v>
      </c>
      <c r="AF12" s="63">
        <v>1</v>
      </c>
      <c r="AG12" s="50">
        <v>1</v>
      </c>
      <c r="AH12" s="62">
        <v>1</v>
      </c>
      <c r="AI12" s="51">
        <v>1</v>
      </c>
      <c r="AJ12" s="61">
        <v>1</v>
      </c>
      <c r="AK12" s="50">
        <v>6</v>
      </c>
      <c r="AL12" s="62">
        <v>1</v>
      </c>
      <c r="AM12" s="52">
        <v>5</v>
      </c>
      <c r="AN12" s="63">
        <v>1</v>
      </c>
      <c r="AO12" s="50">
        <v>3</v>
      </c>
      <c r="AP12" s="62">
        <v>1</v>
      </c>
      <c r="AQ12" s="51">
        <v>1</v>
      </c>
      <c r="AR12" s="61">
        <v>1</v>
      </c>
      <c r="AS12" s="50">
        <v>1</v>
      </c>
      <c r="AT12" s="62">
        <v>1</v>
      </c>
      <c r="AU12" s="52">
        <v>1</v>
      </c>
      <c r="AV12" s="63">
        <v>1</v>
      </c>
      <c r="AW12" s="50">
        <v>4</v>
      </c>
      <c r="AX12" s="62">
        <v>1</v>
      </c>
      <c r="AY12" s="51">
        <v>1</v>
      </c>
      <c r="AZ12" s="239">
        <f aca="true" t="shared" si="4" ref="AZ12:BC17">AF12+AJ12+AN12+AR12+AV12</f>
        <v>5</v>
      </c>
      <c r="BA12" s="93">
        <f t="shared" si="4"/>
        <v>15</v>
      </c>
      <c r="BB12" s="92">
        <f t="shared" si="4"/>
        <v>5</v>
      </c>
      <c r="BC12" s="242">
        <f t="shared" si="4"/>
        <v>9</v>
      </c>
      <c r="BD12" s="291">
        <v>1</v>
      </c>
      <c r="BE12" s="328">
        <v>100</v>
      </c>
      <c r="BF12" s="157"/>
    </row>
    <row r="13" spans="1:58" s="38" customFormat="1" ht="12.75">
      <c r="A13" s="206">
        <v>2</v>
      </c>
      <c r="B13" s="210" t="s">
        <v>107</v>
      </c>
      <c r="C13" s="210" t="s">
        <v>108</v>
      </c>
      <c r="D13" s="211" t="s">
        <v>55</v>
      </c>
      <c r="E13" s="211" t="s">
        <v>143</v>
      </c>
      <c r="F13" s="213" t="s">
        <v>133</v>
      </c>
      <c r="G13" s="64">
        <v>1</v>
      </c>
      <c r="H13" s="53">
        <v>5</v>
      </c>
      <c r="I13" s="25">
        <v>1</v>
      </c>
      <c r="J13" s="54">
        <v>2</v>
      </c>
      <c r="K13" s="27">
        <v>1</v>
      </c>
      <c r="L13" s="53">
        <v>2</v>
      </c>
      <c r="M13" s="25">
        <v>1</v>
      </c>
      <c r="N13" s="55">
        <v>2</v>
      </c>
      <c r="O13" s="64">
        <v>1</v>
      </c>
      <c r="P13" s="53">
        <v>2</v>
      </c>
      <c r="Q13" s="25">
        <v>1</v>
      </c>
      <c r="R13" s="54">
        <v>1</v>
      </c>
      <c r="S13" s="27">
        <v>1</v>
      </c>
      <c r="T13" s="53">
        <v>1</v>
      </c>
      <c r="U13" s="25">
        <v>1</v>
      </c>
      <c r="V13" s="55">
        <v>1</v>
      </c>
      <c r="W13" s="64">
        <v>0</v>
      </c>
      <c r="X13" s="53">
        <v>0</v>
      </c>
      <c r="Y13" s="25">
        <v>1</v>
      </c>
      <c r="Z13" s="54">
        <v>1</v>
      </c>
      <c r="AA13" s="240">
        <f t="shared" si="0"/>
        <v>4</v>
      </c>
      <c r="AB13" s="85">
        <f t="shared" si="1"/>
        <v>10</v>
      </c>
      <c r="AC13" s="84">
        <f t="shared" si="2"/>
        <v>5</v>
      </c>
      <c r="AD13" s="86">
        <f t="shared" si="3"/>
        <v>7</v>
      </c>
      <c r="AE13" s="324" t="s">
        <v>25</v>
      </c>
      <c r="AF13" s="64">
        <v>1</v>
      </c>
      <c r="AG13" s="53">
        <v>4</v>
      </c>
      <c r="AH13" s="25">
        <v>1</v>
      </c>
      <c r="AI13" s="54">
        <v>1</v>
      </c>
      <c r="AJ13" s="27">
        <v>0</v>
      </c>
      <c r="AK13" s="53">
        <v>0</v>
      </c>
      <c r="AL13" s="25">
        <v>0</v>
      </c>
      <c r="AM13" s="55">
        <v>0</v>
      </c>
      <c r="AN13" s="64">
        <v>1</v>
      </c>
      <c r="AO13" s="53">
        <v>1</v>
      </c>
      <c r="AP13" s="25">
        <v>1</v>
      </c>
      <c r="AQ13" s="54">
        <v>1</v>
      </c>
      <c r="AR13" s="27">
        <v>1</v>
      </c>
      <c r="AS13" s="53">
        <v>11</v>
      </c>
      <c r="AT13" s="25">
        <v>1</v>
      </c>
      <c r="AU13" s="55">
        <v>11</v>
      </c>
      <c r="AV13" s="64">
        <v>1</v>
      </c>
      <c r="AW13" s="53">
        <v>1</v>
      </c>
      <c r="AX13" s="25">
        <v>1</v>
      </c>
      <c r="AY13" s="54">
        <v>1</v>
      </c>
      <c r="AZ13" s="240">
        <f t="shared" si="4"/>
        <v>4</v>
      </c>
      <c r="BA13" s="85">
        <f t="shared" si="4"/>
        <v>17</v>
      </c>
      <c r="BB13" s="84">
        <f t="shared" si="4"/>
        <v>4</v>
      </c>
      <c r="BC13" s="243">
        <f t="shared" si="4"/>
        <v>14</v>
      </c>
      <c r="BD13" s="292">
        <v>2</v>
      </c>
      <c r="BE13" s="260"/>
      <c r="BF13" s="157"/>
    </row>
    <row r="14" spans="1:58" s="38" customFormat="1" ht="12.75">
      <c r="A14" s="190">
        <v>3</v>
      </c>
      <c r="B14" s="97" t="s">
        <v>56</v>
      </c>
      <c r="C14" s="97" t="s">
        <v>36</v>
      </c>
      <c r="D14" s="25" t="s">
        <v>55</v>
      </c>
      <c r="E14" s="25" t="s">
        <v>22</v>
      </c>
      <c r="F14" s="224" t="s">
        <v>70</v>
      </c>
      <c r="G14" s="64">
        <v>1</v>
      </c>
      <c r="H14" s="53">
        <v>1</v>
      </c>
      <c r="I14" s="25">
        <v>1</v>
      </c>
      <c r="J14" s="54">
        <v>1</v>
      </c>
      <c r="K14" s="27">
        <v>1</v>
      </c>
      <c r="L14" s="53">
        <v>1</v>
      </c>
      <c r="M14" s="25">
        <v>1</v>
      </c>
      <c r="N14" s="55">
        <v>1</v>
      </c>
      <c r="O14" s="64">
        <v>1</v>
      </c>
      <c r="P14" s="53">
        <v>1</v>
      </c>
      <c r="Q14" s="25">
        <v>1</v>
      </c>
      <c r="R14" s="54">
        <v>1</v>
      </c>
      <c r="S14" s="27">
        <v>1</v>
      </c>
      <c r="T14" s="53">
        <v>1</v>
      </c>
      <c r="U14" s="25">
        <v>1</v>
      </c>
      <c r="V14" s="55">
        <v>1</v>
      </c>
      <c r="W14" s="64">
        <v>0</v>
      </c>
      <c r="X14" s="53">
        <v>0</v>
      </c>
      <c r="Y14" s="25">
        <v>1</v>
      </c>
      <c r="Z14" s="54">
        <v>2</v>
      </c>
      <c r="AA14" s="240">
        <f t="shared" si="0"/>
        <v>4</v>
      </c>
      <c r="AB14" s="85">
        <f t="shared" si="1"/>
        <v>4</v>
      </c>
      <c r="AC14" s="84">
        <f t="shared" si="2"/>
        <v>5</v>
      </c>
      <c r="AD14" s="86">
        <f t="shared" si="3"/>
        <v>6</v>
      </c>
      <c r="AE14" s="325">
        <v>3</v>
      </c>
      <c r="AF14" s="64">
        <v>1</v>
      </c>
      <c r="AG14" s="53">
        <v>1</v>
      </c>
      <c r="AH14" s="25">
        <v>1</v>
      </c>
      <c r="AI14" s="54">
        <v>1</v>
      </c>
      <c r="AJ14" s="27">
        <v>1</v>
      </c>
      <c r="AK14" s="53">
        <v>6</v>
      </c>
      <c r="AL14" s="25">
        <v>1</v>
      </c>
      <c r="AM14" s="55">
        <v>4</v>
      </c>
      <c r="AN14" s="64">
        <v>0</v>
      </c>
      <c r="AO14" s="53">
        <v>0</v>
      </c>
      <c r="AP14" s="25">
        <v>1</v>
      </c>
      <c r="AQ14" s="54">
        <v>1</v>
      </c>
      <c r="AR14" s="27">
        <v>0</v>
      </c>
      <c r="AS14" s="53">
        <v>0</v>
      </c>
      <c r="AT14" s="25">
        <v>0</v>
      </c>
      <c r="AU14" s="55">
        <v>0</v>
      </c>
      <c r="AV14" s="64">
        <v>0</v>
      </c>
      <c r="AW14" s="53">
        <v>0</v>
      </c>
      <c r="AX14" s="25">
        <v>1</v>
      </c>
      <c r="AY14" s="54">
        <v>2</v>
      </c>
      <c r="AZ14" s="240">
        <f t="shared" si="4"/>
        <v>2</v>
      </c>
      <c r="BA14" s="85">
        <f t="shared" si="4"/>
        <v>7</v>
      </c>
      <c r="BB14" s="84">
        <f t="shared" si="4"/>
        <v>4</v>
      </c>
      <c r="BC14" s="243">
        <f t="shared" si="4"/>
        <v>8</v>
      </c>
      <c r="BD14" s="292">
        <v>3</v>
      </c>
      <c r="BE14" s="329">
        <v>89</v>
      </c>
      <c r="BF14" s="157"/>
    </row>
    <row r="15" spans="1:58" s="38" customFormat="1" ht="12.75">
      <c r="A15" s="64">
        <v>4</v>
      </c>
      <c r="B15" s="97" t="s">
        <v>53</v>
      </c>
      <c r="C15" s="97" t="s">
        <v>62</v>
      </c>
      <c r="D15" s="25" t="s">
        <v>57</v>
      </c>
      <c r="E15" s="25" t="s">
        <v>22</v>
      </c>
      <c r="F15" s="125" t="s">
        <v>70</v>
      </c>
      <c r="G15" s="64">
        <v>1</v>
      </c>
      <c r="H15" s="53">
        <v>3</v>
      </c>
      <c r="I15" s="25">
        <v>1</v>
      </c>
      <c r="J15" s="54">
        <v>1</v>
      </c>
      <c r="K15" s="27">
        <v>1</v>
      </c>
      <c r="L15" s="53">
        <v>1</v>
      </c>
      <c r="M15" s="25">
        <v>1</v>
      </c>
      <c r="N15" s="55">
        <v>1</v>
      </c>
      <c r="O15" s="64">
        <v>1</v>
      </c>
      <c r="P15" s="53">
        <v>1</v>
      </c>
      <c r="Q15" s="25">
        <v>1</v>
      </c>
      <c r="R15" s="54">
        <v>1</v>
      </c>
      <c r="S15" s="27">
        <v>1</v>
      </c>
      <c r="T15" s="53">
        <v>1</v>
      </c>
      <c r="U15" s="25">
        <v>1</v>
      </c>
      <c r="V15" s="55">
        <v>1</v>
      </c>
      <c r="W15" s="64">
        <v>0</v>
      </c>
      <c r="X15" s="53">
        <v>0</v>
      </c>
      <c r="Y15" s="25">
        <v>1</v>
      </c>
      <c r="Z15" s="54">
        <v>6</v>
      </c>
      <c r="AA15" s="240">
        <f t="shared" si="0"/>
        <v>4</v>
      </c>
      <c r="AB15" s="85">
        <f t="shared" si="1"/>
        <v>6</v>
      </c>
      <c r="AC15" s="84">
        <f t="shared" si="2"/>
        <v>5</v>
      </c>
      <c r="AD15" s="86">
        <f t="shared" si="3"/>
        <v>10</v>
      </c>
      <c r="AE15" s="324" t="s">
        <v>27</v>
      </c>
      <c r="AF15" s="64">
        <v>1</v>
      </c>
      <c r="AG15" s="53">
        <v>1</v>
      </c>
      <c r="AH15" s="25">
        <v>1</v>
      </c>
      <c r="AI15" s="54">
        <v>1</v>
      </c>
      <c r="AJ15" s="27">
        <v>0</v>
      </c>
      <c r="AK15" s="53">
        <v>0</v>
      </c>
      <c r="AL15" s="25">
        <v>0</v>
      </c>
      <c r="AM15" s="55">
        <v>0</v>
      </c>
      <c r="AN15" s="64">
        <v>0</v>
      </c>
      <c r="AO15" s="53">
        <v>0</v>
      </c>
      <c r="AP15" s="25">
        <v>1</v>
      </c>
      <c r="AQ15" s="54">
        <v>1</v>
      </c>
      <c r="AR15" s="27">
        <v>0</v>
      </c>
      <c r="AS15" s="53">
        <v>0</v>
      </c>
      <c r="AT15" s="25">
        <v>0</v>
      </c>
      <c r="AU15" s="55">
        <v>0</v>
      </c>
      <c r="AV15" s="64">
        <v>0</v>
      </c>
      <c r="AW15" s="53">
        <v>0</v>
      </c>
      <c r="AX15" s="25">
        <v>1</v>
      </c>
      <c r="AY15" s="54">
        <v>1</v>
      </c>
      <c r="AZ15" s="240">
        <f t="shared" si="4"/>
        <v>1</v>
      </c>
      <c r="BA15" s="85">
        <f t="shared" si="4"/>
        <v>1</v>
      </c>
      <c r="BB15" s="84">
        <f t="shared" si="4"/>
        <v>3</v>
      </c>
      <c r="BC15" s="243">
        <f t="shared" si="4"/>
        <v>3</v>
      </c>
      <c r="BD15" s="235">
        <v>4</v>
      </c>
      <c r="BE15" s="258">
        <v>79</v>
      </c>
      <c r="BF15" s="157"/>
    </row>
    <row r="16" spans="1:58" s="38" customFormat="1" ht="12.75">
      <c r="A16" s="190">
        <v>5</v>
      </c>
      <c r="B16" s="295" t="s">
        <v>151</v>
      </c>
      <c r="C16" s="334" t="s">
        <v>110</v>
      </c>
      <c r="D16" s="99">
        <v>2000</v>
      </c>
      <c r="E16" s="99" t="s">
        <v>24</v>
      </c>
      <c r="F16" s="226" t="s">
        <v>80</v>
      </c>
      <c r="G16" s="64">
        <v>1</v>
      </c>
      <c r="H16" s="53">
        <v>2</v>
      </c>
      <c r="I16" s="25">
        <v>1</v>
      </c>
      <c r="J16" s="54">
        <v>1</v>
      </c>
      <c r="K16" s="27">
        <v>1</v>
      </c>
      <c r="L16" s="53">
        <v>1</v>
      </c>
      <c r="M16" s="25">
        <v>1</v>
      </c>
      <c r="N16" s="55">
        <v>1</v>
      </c>
      <c r="O16" s="64">
        <v>1</v>
      </c>
      <c r="P16" s="53">
        <v>2</v>
      </c>
      <c r="Q16" s="25">
        <v>1</v>
      </c>
      <c r="R16" s="54">
        <v>2</v>
      </c>
      <c r="S16" s="27">
        <v>1</v>
      </c>
      <c r="T16" s="53">
        <v>2</v>
      </c>
      <c r="U16" s="25">
        <v>1</v>
      </c>
      <c r="V16" s="55">
        <v>1</v>
      </c>
      <c r="W16" s="64">
        <v>0</v>
      </c>
      <c r="X16" s="53">
        <v>0</v>
      </c>
      <c r="Y16" s="25">
        <v>1</v>
      </c>
      <c r="Z16" s="54">
        <v>1</v>
      </c>
      <c r="AA16" s="240">
        <f t="shared" si="0"/>
        <v>4</v>
      </c>
      <c r="AB16" s="85">
        <f t="shared" si="1"/>
        <v>7</v>
      </c>
      <c r="AC16" s="84">
        <f t="shared" si="2"/>
        <v>5</v>
      </c>
      <c r="AD16" s="86">
        <f t="shared" si="3"/>
        <v>6</v>
      </c>
      <c r="AE16" s="325">
        <v>5</v>
      </c>
      <c r="AF16" s="64">
        <v>0</v>
      </c>
      <c r="AG16" s="53">
        <v>0</v>
      </c>
      <c r="AH16" s="25">
        <v>1</v>
      </c>
      <c r="AI16" s="54">
        <v>1</v>
      </c>
      <c r="AJ16" s="27">
        <v>0</v>
      </c>
      <c r="AK16" s="53">
        <v>0</v>
      </c>
      <c r="AL16" s="25">
        <v>1</v>
      </c>
      <c r="AM16" s="55">
        <v>1</v>
      </c>
      <c r="AN16" s="64">
        <v>0</v>
      </c>
      <c r="AO16" s="53">
        <v>0</v>
      </c>
      <c r="AP16" s="25">
        <v>1</v>
      </c>
      <c r="AQ16" s="54">
        <v>3</v>
      </c>
      <c r="AR16" s="27">
        <v>0</v>
      </c>
      <c r="AS16" s="53">
        <v>0</v>
      </c>
      <c r="AT16" s="25">
        <v>0</v>
      </c>
      <c r="AU16" s="55">
        <v>0</v>
      </c>
      <c r="AV16" s="64">
        <v>0</v>
      </c>
      <c r="AW16" s="53">
        <v>0</v>
      </c>
      <c r="AX16" s="25">
        <v>1</v>
      </c>
      <c r="AY16" s="54">
        <v>1</v>
      </c>
      <c r="AZ16" s="240">
        <f t="shared" si="4"/>
        <v>0</v>
      </c>
      <c r="BA16" s="85">
        <f t="shared" si="4"/>
        <v>0</v>
      </c>
      <c r="BB16" s="84">
        <f t="shared" si="4"/>
        <v>4</v>
      </c>
      <c r="BC16" s="243">
        <f t="shared" si="4"/>
        <v>6</v>
      </c>
      <c r="BD16" s="237" t="s">
        <v>26</v>
      </c>
      <c r="BE16" s="258">
        <v>71</v>
      </c>
      <c r="BF16" s="157"/>
    </row>
    <row r="17" spans="1:58" s="38" customFormat="1" ht="13.5" thickBot="1">
      <c r="A17" s="65">
        <v>6</v>
      </c>
      <c r="B17" s="299" t="s">
        <v>145</v>
      </c>
      <c r="C17" s="300" t="s">
        <v>144</v>
      </c>
      <c r="D17" s="301">
        <v>2001</v>
      </c>
      <c r="E17" s="301" t="s">
        <v>22</v>
      </c>
      <c r="F17" s="302" t="s">
        <v>70</v>
      </c>
      <c r="G17" s="65">
        <v>1</v>
      </c>
      <c r="H17" s="56">
        <v>1</v>
      </c>
      <c r="I17" s="26">
        <v>1</v>
      </c>
      <c r="J17" s="57">
        <v>1</v>
      </c>
      <c r="K17" s="66">
        <v>1</v>
      </c>
      <c r="L17" s="56">
        <v>1</v>
      </c>
      <c r="M17" s="26">
        <v>1</v>
      </c>
      <c r="N17" s="58">
        <v>1</v>
      </c>
      <c r="O17" s="65">
        <v>1</v>
      </c>
      <c r="P17" s="56">
        <v>1</v>
      </c>
      <c r="Q17" s="26">
        <v>1</v>
      </c>
      <c r="R17" s="57">
        <v>1</v>
      </c>
      <c r="S17" s="66">
        <v>1</v>
      </c>
      <c r="T17" s="56">
        <v>1</v>
      </c>
      <c r="U17" s="26">
        <v>1</v>
      </c>
      <c r="V17" s="58">
        <v>1</v>
      </c>
      <c r="W17" s="65">
        <v>0</v>
      </c>
      <c r="X17" s="56">
        <v>0</v>
      </c>
      <c r="Y17" s="26">
        <v>1</v>
      </c>
      <c r="Z17" s="57">
        <v>1</v>
      </c>
      <c r="AA17" s="241">
        <f t="shared" si="0"/>
        <v>4</v>
      </c>
      <c r="AB17" s="89">
        <f t="shared" si="1"/>
        <v>4</v>
      </c>
      <c r="AC17" s="90">
        <f t="shared" si="2"/>
        <v>5</v>
      </c>
      <c r="AD17" s="91">
        <f t="shared" si="3"/>
        <v>5</v>
      </c>
      <c r="AE17" s="326" t="s">
        <v>30</v>
      </c>
      <c r="AF17" s="65">
        <v>0</v>
      </c>
      <c r="AG17" s="56">
        <v>0</v>
      </c>
      <c r="AH17" s="26">
        <v>0</v>
      </c>
      <c r="AI17" s="57">
        <v>0</v>
      </c>
      <c r="AJ17" s="66">
        <v>0</v>
      </c>
      <c r="AK17" s="56">
        <v>0</v>
      </c>
      <c r="AL17" s="26">
        <v>1</v>
      </c>
      <c r="AM17" s="58">
        <v>5</v>
      </c>
      <c r="AN17" s="65">
        <v>0</v>
      </c>
      <c r="AO17" s="56">
        <v>0</v>
      </c>
      <c r="AP17" s="26">
        <v>1</v>
      </c>
      <c r="AQ17" s="57">
        <v>1</v>
      </c>
      <c r="AR17" s="66">
        <v>0</v>
      </c>
      <c r="AS17" s="56">
        <v>0</v>
      </c>
      <c r="AT17" s="26">
        <v>0</v>
      </c>
      <c r="AU17" s="58">
        <v>0</v>
      </c>
      <c r="AV17" s="65">
        <v>0</v>
      </c>
      <c r="AW17" s="56">
        <v>0</v>
      </c>
      <c r="AX17" s="26">
        <v>1</v>
      </c>
      <c r="AY17" s="57">
        <v>1</v>
      </c>
      <c r="AZ17" s="241">
        <f t="shared" si="4"/>
        <v>0</v>
      </c>
      <c r="BA17" s="89">
        <f t="shared" si="4"/>
        <v>0</v>
      </c>
      <c r="BB17" s="90">
        <f t="shared" si="4"/>
        <v>3</v>
      </c>
      <c r="BC17" s="244">
        <f t="shared" si="4"/>
        <v>7</v>
      </c>
      <c r="BD17" s="238" t="s">
        <v>25</v>
      </c>
      <c r="BE17" s="261">
        <v>63</v>
      </c>
      <c r="BF17" s="157"/>
    </row>
    <row r="18" spans="1:58" s="38" customFormat="1" ht="12.75">
      <c r="A18" s="198">
        <v>7</v>
      </c>
      <c r="B18" s="297" t="s">
        <v>147</v>
      </c>
      <c r="C18" s="335" t="s">
        <v>146</v>
      </c>
      <c r="D18" s="315">
        <v>2001</v>
      </c>
      <c r="E18" s="315" t="s">
        <v>22</v>
      </c>
      <c r="F18" s="336" t="s">
        <v>70</v>
      </c>
      <c r="G18" s="164">
        <v>1</v>
      </c>
      <c r="H18" s="165">
        <v>3</v>
      </c>
      <c r="I18" s="166">
        <v>1</v>
      </c>
      <c r="J18" s="168">
        <v>1</v>
      </c>
      <c r="K18" s="169">
        <v>1</v>
      </c>
      <c r="L18" s="165">
        <v>1</v>
      </c>
      <c r="M18" s="166">
        <v>1</v>
      </c>
      <c r="N18" s="167">
        <v>1</v>
      </c>
      <c r="O18" s="164">
        <v>1</v>
      </c>
      <c r="P18" s="165">
        <v>6</v>
      </c>
      <c r="Q18" s="166">
        <v>1</v>
      </c>
      <c r="R18" s="168">
        <v>3</v>
      </c>
      <c r="S18" s="169">
        <v>1</v>
      </c>
      <c r="T18" s="165">
        <v>1</v>
      </c>
      <c r="U18" s="166">
        <v>1</v>
      </c>
      <c r="V18" s="167">
        <v>1</v>
      </c>
      <c r="W18" s="164">
        <v>0</v>
      </c>
      <c r="X18" s="165">
        <v>0</v>
      </c>
      <c r="Y18" s="166">
        <v>1</v>
      </c>
      <c r="Z18" s="168">
        <v>5</v>
      </c>
      <c r="AA18" s="246">
        <f t="shared" si="0"/>
        <v>4</v>
      </c>
      <c r="AB18" s="145">
        <f t="shared" si="1"/>
        <v>11</v>
      </c>
      <c r="AC18" s="146">
        <f t="shared" si="2"/>
        <v>5</v>
      </c>
      <c r="AD18" s="298">
        <f t="shared" si="3"/>
        <v>11</v>
      </c>
      <c r="AE18" s="327">
        <v>7</v>
      </c>
      <c r="AF18" s="164"/>
      <c r="AG18" s="165"/>
      <c r="AH18" s="166"/>
      <c r="AI18" s="168"/>
      <c r="AJ18" s="169"/>
      <c r="AK18" s="165"/>
      <c r="AL18" s="166"/>
      <c r="AM18" s="167"/>
      <c r="AN18" s="164"/>
      <c r="AO18" s="165"/>
      <c r="AP18" s="166"/>
      <c r="AQ18" s="168"/>
      <c r="AR18" s="169"/>
      <c r="AS18" s="165"/>
      <c r="AT18" s="166"/>
      <c r="AU18" s="167"/>
      <c r="AV18" s="164"/>
      <c r="AW18" s="165"/>
      <c r="AX18" s="166"/>
      <c r="AY18" s="168"/>
      <c r="AZ18" s="246"/>
      <c r="BA18" s="145"/>
      <c r="BB18" s="146"/>
      <c r="BC18" s="247"/>
      <c r="BD18" s="236" t="s">
        <v>31</v>
      </c>
      <c r="BE18" s="259">
        <v>56</v>
      </c>
      <c r="BF18" s="157"/>
    </row>
    <row r="19" spans="1:58" s="38" customFormat="1" ht="12.75">
      <c r="A19" s="190">
        <v>8</v>
      </c>
      <c r="B19" s="295" t="s">
        <v>149</v>
      </c>
      <c r="C19" s="232" t="s">
        <v>148</v>
      </c>
      <c r="D19" s="99">
        <v>2002</v>
      </c>
      <c r="E19" s="99" t="s">
        <v>24</v>
      </c>
      <c r="F19" s="226" t="s">
        <v>80</v>
      </c>
      <c r="G19" s="64">
        <v>0</v>
      </c>
      <c r="H19" s="53">
        <v>0</v>
      </c>
      <c r="I19" s="25">
        <v>1</v>
      </c>
      <c r="J19" s="54">
        <v>1</v>
      </c>
      <c r="K19" s="27">
        <v>1</v>
      </c>
      <c r="L19" s="53">
        <v>1</v>
      </c>
      <c r="M19" s="25">
        <v>1</v>
      </c>
      <c r="N19" s="55">
        <v>1</v>
      </c>
      <c r="O19" s="64">
        <v>1</v>
      </c>
      <c r="P19" s="53">
        <v>1</v>
      </c>
      <c r="Q19" s="25">
        <v>1</v>
      </c>
      <c r="R19" s="54">
        <v>1</v>
      </c>
      <c r="S19" s="27">
        <v>1</v>
      </c>
      <c r="T19" s="53">
        <v>1</v>
      </c>
      <c r="U19" s="25">
        <v>1</v>
      </c>
      <c r="V19" s="55">
        <v>1</v>
      </c>
      <c r="W19" s="64">
        <v>0</v>
      </c>
      <c r="X19" s="53">
        <v>0</v>
      </c>
      <c r="Y19" s="25">
        <v>0</v>
      </c>
      <c r="Z19" s="54">
        <v>0</v>
      </c>
      <c r="AA19" s="240">
        <f t="shared" si="0"/>
        <v>3</v>
      </c>
      <c r="AB19" s="85">
        <f t="shared" si="1"/>
        <v>3</v>
      </c>
      <c r="AC19" s="84">
        <f t="shared" si="2"/>
        <v>4</v>
      </c>
      <c r="AD19" s="86">
        <f t="shared" si="3"/>
        <v>4</v>
      </c>
      <c r="AE19" s="324" t="s">
        <v>32</v>
      </c>
      <c r="AF19" s="64"/>
      <c r="AG19" s="53"/>
      <c r="AH19" s="25"/>
      <c r="AI19" s="54"/>
      <c r="AJ19" s="27"/>
      <c r="AK19" s="53"/>
      <c r="AL19" s="25"/>
      <c r="AM19" s="55"/>
      <c r="AN19" s="64"/>
      <c r="AO19" s="53"/>
      <c r="AP19" s="25"/>
      <c r="AQ19" s="54"/>
      <c r="AR19" s="27"/>
      <c r="AS19" s="53"/>
      <c r="AT19" s="25"/>
      <c r="AU19" s="55"/>
      <c r="AV19" s="64"/>
      <c r="AW19" s="53"/>
      <c r="AX19" s="25"/>
      <c r="AY19" s="54"/>
      <c r="AZ19" s="240"/>
      <c r="BA19" s="85"/>
      <c r="BB19" s="84"/>
      <c r="BC19" s="243"/>
      <c r="BD19" s="237" t="s">
        <v>32</v>
      </c>
      <c r="BE19" s="258">
        <v>50</v>
      </c>
      <c r="BF19" s="157"/>
    </row>
    <row r="20" spans="1:58" s="38" customFormat="1" ht="12.75">
      <c r="A20" s="190">
        <v>9</v>
      </c>
      <c r="B20" s="97" t="s">
        <v>150</v>
      </c>
      <c r="C20" s="232" t="s">
        <v>109</v>
      </c>
      <c r="D20" s="99">
        <v>2002</v>
      </c>
      <c r="E20" s="99" t="s">
        <v>24</v>
      </c>
      <c r="F20" s="226" t="s">
        <v>80</v>
      </c>
      <c r="G20" s="64">
        <v>0</v>
      </c>
      <c r="H20" s="53">
        <v>0</v>
      </c>
      <c r="I20" s="25">
        <v>0</v>
      </c>
      <c r="J20" s="54">
        <v>0</v>
      </c>
      <c r="K20" s="27">
        <v>1</v>
      </c>
      <c r="L20" s="53">
        <v>1</v>
      </c>
      <c r="M20" s="25">
        <v>1</v>
      </c>
      <c r="N20" s="55">
        <v>1</v>
      </c>
      <c r="O20" s="64">
        <v>1</v>
      </c>
      <c r="P20" s="53">
        <v>2</v>
      </c>
      <c r="Q20" s="25">
        <v>1</v>
      </c>
      <c r="R20" s="54">
        <v>2</v>
      </c>
      <c r="S20" s="27">
        <v>1</v>
      </c>
      <c r="T20" s="53">
        <v>1</v>
      </c>
      <c r="U20" s="25">
        <v>1</v>
      </c>
      <c r="V20" s="55">
        <v>1</v>
      </c>
      <c r="W20" s="64">
        <v>0</v>
      </c>
      <c r="X20" s="53">
        <v>0</v>
      </c>
      <c r="Y20" s="25">
        <v>0</v>
      </c>
      <c r="Z20" s="54">
        <v>0</v>
      </c>
      <c r="AA20" s="240">
        <f t="shared" si="0"/>
        <v>3</v>
      </c>
      <c r="AB20" s="85">
        <f t="shared" si="1"/>
        <v>4</v>
      </c>
      <c r="AC20" s="84">
        <f t="shared" si="2"/>
        <v>3</v>
      </c>
      <c r="AD20" s="86">
        <f t="shared" si="3"/>
        <v>4</v>
      </c>
      <c r="AE20" s="324" t="s">
        <v>33</v>
      </c>
      <c r="AF20" s="64"/>
      <c r="AG20" s="53"/>
      <c r="AH20" s="25"/>
      <c r="AI20" s="54"/>
      <c r="AJ20" s="27"/>
      <c r="AK20" s="53"/>
      <c r="AL20" s="25"/>
      <c r="AM20" s="55"/>
      <c r="AN20" s="64"/>
      <c r="AO20" s="53"/>
      <c r="AP20" s="25"/>
      <c r="AQ20" s="54"/>
      <c r="AR20" s="27"/>
      <c r="AS20" s="53"/>
      <c r="AT20" s="25"/>
      <c r="AU20" s="55"/>
      <c r="AV20" s="64"/>
      <c r="AW20" s="53"/>
      <c r="AX20" s="25"/>
      <c r="AY20" s="54"/>
      <c r="AZ20" s="240"/>
      <c r="BA20" s="85"/>
      <c r="BB20" s="84"/>
      <c r="BC20" s="243"/>
      <c r="BD20" s="237" t="s">
        <v>33</v>
      </c>
      <c r="BE20" s="258">
        <v>44</v>
      </c>
      <c r="BF20" s="157"/>
    </row>
    <row r="21" spans="1:58" s="38" customFormat="1" ht="12.75">
      <c r="A21" s="190">
        <v>10</v>
      </c>
      <c r="B21" s="97" t="s">
        <v>72</v>
      </c>
      <c r="C21" s="97" t="s">
        <v>73</v>
      </c>
      <c r="D21" s="25">
        <v>2002</v>
      </c>
      <c r="E21" s="25" t="s">
        <v>24</v>
      </c>
      <c r="F21" s="227" t="s">
        <v>46</v>
      </c>
      <c r="G21" s="64">
        <v>0</v>
      </c>
      <c r="H21" s="53">
        <v>0</v>
      </c>
      <c r="I21" s="25">
        <v>0</v>
      </c>
      <c r="J21" s="54">
        <v>0</v>
      </c>
      <c r="K21" s="27">
        <v>1</v>
      </c>
      <c r="L21" s="53">
        <v>1</v>
      </c>
      <c r="M21" s="25">
        <v>1</v>
      </c>
      <c r="N21" s="55">
        <v>1</v>
      </c>
      <c r="O21" s="64">
        <v>1</v>
      </c>
      <c r="P21" s="53">
        <v>11</v>
      </c>
      <c r="Q21" s="25">
        <v>1</v>
      </c>
      <c r="R21" s="54">
        <v>1</v>
      </c>
      <c r="S21" s="27">
        <v>1</v>
      </c>
      <c r="T21" s="53">
        <v>2</v>
      </c>
      <c r="U21" s="25">
        <v>1</v>
      </c>
      <c r="V21" s="55">
        <v>2</v>
      </c>
      <c r="W21" s="64">
        <v>0</v>
      </c>
      <c r="X21" s="53">
        <v>0</v>
      </c>
      <c r="Y21" s="25">
        <v>0</v>
      </c>
      <c r="Z21" s="54">
        <v>0</v>
      </c>
      <c r="AA21" s="240">
        <f t="shared" si="0"/>
        <v>3</v>
      </c>
      <c r="AB21" s="85">
        <f t="shared" si="1"/>
        <v>14</v>
      </c>
      <c r="AC21" s="84">
        <f t="shared" si="2"/>
        <v>3</v>
      </c>
      <c r="AD21" s="86">
        <f t="shared" si="3"/>
        <v>4</v>
      </c>
      <c r="AE21" s="324" t="s">
        <v>97</v>
      </c>
      <c r="AF21" s="64"/>
      <c r="AG21" s="53"/>
      <c r="AH21" s="25"/>
      <c r="AI21" s="54"/>
      <c r="AJ21" s="27"/>
      <c r="AK21" s="53"/>
      <c r="AL21" s="25"/>
      <c r="AM21" s="55"/>
      <c r="AN21" s="64"/>
      <c r="AO21" s="53"/>
      <c r="AP21" s="25"/>
      <c r="AQ21" s="54"/>
      <c r="AR21" s="27"/>
      <c r="AS21" s="53"/>
      <c r="AT21" s="25"/>
      <c r="AU21" s="55"/>
      <c r="AV21" s="64"/>
      <c r="AW21" s="53"/>
      <c r="AX21" s="25"/>
      <c r="AY21" s="54"/>
      <c r="AZ21" s="240"/>
      <c r="BA21" s="85"/>
      <c r="BB21" s="84"/>
      <c r="BC21" s="243"/>
      <c r="BD21" s="237" t="s">
        <v>97</v>
      </c>
      <c r="BE21" s="258">
        <v>39</v>
      </c>
      <c r="BF21" s="157"/>
    </row>
    <row r="22" spans="1:58" s="38" customFormat="1" ht="12.75">
      <c r="A22" s="190">
        <v>11</v>
      </c>
      <c r="B22" s="97" t="s">
        <v>152</v>
      </c>
      <c r="C22" s="97" t="s">
        <v>138</v>
      </c>
      <c r="D22" s="25">
        <v>2001</v>
      </c>
      <c r="E22" s="25" t="s">
        <v>22</v>
      </c>
      <c r="F22" s="227" t="s">
        <v>70</v>
      </c>
      <c r="G22" s="64">
        <v>0</v>
      </c>
      <c r="H22" s="53">
        <v>0</v>
      </c>
      <c r="I22" s="25">
        <v>0</v>
      </c>
      <c r="J22" s="54">
        <v>0</v>
      </c>
      <c r="K22" s="27">
        <v>1</v>
      </c>
      <c r="L22" s="53">
        <v>1</v>
      </c>
      <c r="M22" s="25">
        <v>1</v>
      </c>
      <c r="N22" s="55">
        <v>1</v>
      </c>
      <c r="O22" s="64">
        <v>0</v>
      </c>
      <c r="P22" s="53">
        <v>0</v>
      </c>
      <c r="Q22" s="25">
        <v>0</v>
      </c>
      <c r="R22" s="54">
        <v>0</v>
      </c>
      <c r="S22" s="27">
        <v>0</v>
      </c>
      <c r="T22" s="53">
        <v>0</v>
      </c>
      <c r="U22" s="25">
        <v>0</v>
      </c>
      <c r="V22" s="55">
        <v>0</v>
      </c>
      <c r="W22" s="64">
        <v>0</v>
      </c>
      <c r="X22" s="53">
        <v>0</v>
      </c>
      <c r="Y22" s="25">
        <v>0</v>
      </c>
      <c r="Z22" s="54">
        <v>0</v>
      </c>
      <c r="AA22" s="240">
        <f t="shared" si="0"/>
        <v>1</v>
      </c>
      <c r="AB22" s="85">
        <f t="shared" si="1"/>
        <v>1</v>
      </c>
      <c r="AC22" s="84">
        <f t="shared" si="2"/>
        <v>1</v>
      </c>
      <c r="AD22" s="86">
        <f t="shared" si="3"/>
        <v>1</v>
      </c>
      <c r="AE22" s="324" t="s">
        <v>98</v>
      </c>
      <c r="AF22" s="64"/>
      <c r="AG22" s="53"/>
      <c r="AH22" s="25"/>
      <c r="AI22" s="54"/>
      <c r="AJ22" s="27"/>
      <c r="AK22" s="53"/>
      <c r="AL22" s="25"/>
      <c r="AM22" s="55"/>
      <c r="AN22" s="64"/>
      <c r="AO22" s="53"/>
      <c r="AP22" s="25"/>
      <c r="AQ22" s="54"/>
      <c r="AR22" s="27"/>
      <c r="AS22" s="53"/>
      <c r="AT22" s="25"/>
      <c r="AU22" s="55"/>
      <c r="AV22" s="64"/>
      <c r="AW22" s="53"/>
      <c r="AX22" s="25"/>
      <c r="AY22" s="54"/>
      <c r="AZ22" s="240"/>
      <c r="BA22" s="85"/>
      <c r="BB22" s="84"/>
      <c r="BC22" s="243"/>
      <c r="BD22" s="237" t="s">
        <v>98</v>
      </c>
      <c r="BE22" s="258">
        <v>35</v>
      </c>
      <c r="BF22" s="157"/>
    </row>
    <row r="23" spans="1:58" s="38" customFormat="1" ht="13.5" thickBot="1">
      <c r="A23" s="65">
        <v>12</v>
      </c>
      <c r="B23" s="98" t="s">
        <v>154</v>
      </c>
      <c r="C23" s="337" t="s">
        <v>153</v>
      </c>
      <c r="D23" s="301">
        <v>2001</v>
      </c>
      <c r="E23" s="301" t="s">
        <v>24</v>
      </c>
      <c r="F23" s="302" t="s">
        <v>80</v>
      </c>
      <c r="G23" s="65">
        <v>0</v>
      </c>
      <c r="H23" s="56">
        <v>0</v>
      </c>
      <c r="I23" s="26">
        <v>0</v>
      </c>
      <c r="J23" s="57">
        <v>0</v>
      </c>
      <c r="K23" s="66">
        <v>1</v>
      </c>
      <c r="L23" s="56">
        <v>4</v>
      </c>
      <c r="M23" s="26">
        <v>1</v>
      </c>
      <c r="N23" s="58">
        <v>4</v>
      </c>
      <c r="O23" s="65">
        <v>0</v>
      </c>
      <c r="P23" s="56">
        <v>0</v>
      </c>
      <c r="Q23" s="26">
        <v>0</v>
      </c>
      <c r="R23" s="57">
        <v>0</v>
      </c>
      <c r="S23" s="66">
        <v>0</v>
      </c>
      <c r="T23" s="56">
        <v>0</v>
      </c>
      <c r="U23" s="26">
        <v>1</v>
      </c>
      <c r="V23" s="58">
        <v>3</v>
      </c>
      <c r="W23" s="65">
        <v>0</v>
      </c>
      <c r="X23" s="56">
        <v>0</v>
      </c>
      <c r="Y23" s="26">
        <v>0</v>
      </c>
      <c r="Z23" s="57">
        <v>0</v>
      </c>
      <c r="AA23" s="241">
        <f t="shared" si="0"/>
        <v>1</v>
      </c>
      <c r="AB23" s="89">
        <f t="shared" si="1"/>
        <v>4</v>
      </c>
      <c r="AC23" s="90">
        <f t="shared" si="2"/>
        <v>2</v>
      </c>
      <c r="AD23" s="91">
        <f t="shared" si="3"/>
        <v>7</v>
      </c>
      <c r="AE23" s="326" t="s">
        <v>99</v>
      </c>
      <c r="AF23" s="65"/>
      <c r="AG23" s="56"/>
      <c r="AH23" s="26"/>
      <c r="AI23" s="57"/>
      <c r="AJ23" s="66"/>
      <c r="AK23" s="56"/>
      <c r="AL23" s="26"/>
      <c r="AM23" s="58"/>
      <c r="AN23" s="65"/>
      <c r="AO23" s="56"/>
      <c r="AP23" s="26"/>
      <c r="AQ23" s="57"/>
      <c r="AR23" s="66"/>
      <c r="AS23" s="56"/>
      <c r="AT23" s="26"/>
      <c r="AU23" s="58"/>
      <c r="AV23" s="65"/>
      <c r="AW23" s="56"/>
      <c r="AX23" s="26"/>
      <c r="AY23" s="57"/>
      <c r="AZ23" s="241"/>
      <c r="BA23" s="89"/>
      <c r="BB23" s="90"/>
      <c r="BC23" s="244"/>
      <c r="BD23" s="238" t="s">
        <v>99</v>
      </c>
      <c r="BE23" s="261">
        <v>31</v>
      </c>
      <c r="BF23" s="157"/>
    </row>
    <row r="24" spans="1:60" s="38" customFormat="1" ht="12.75">
      <c r="A24" s="35"/>
      <c r="B24" s="36"/>
      <c r="C24" s="40"/>
      <c r="D24" s="35"/>
      <c r="E24" s="35"/>
      <c r="F24" s="35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170"/>
      <c r="BF24" s="157"/>
      <c r="BH24" s="157"/>
    </row>
    <row r="25" spans="1:61" s="104" customFormat="1" ht="13.5" customHeight="1">
      <c r="A25" s="37"/>
      <c r="B25" s="38"/>
      <c r="C25" s="38"/>
      <c r="D25" s="38"/>
      <c r="E25" s="38"/>
      <c r="F25" s="35"/>
      <c r="G25" s="40"/>
      <c r="H25" s="40"/>
      <c r="I25" s="40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8"/>
      <c r="BG25" s="38"/>
      <c r="BH25" s="38"/>
      <c r="BI25" s="38"/>
    </row>
    <row r="26" spans="1:60" s="38" customFormat="1" ht="13.5" customHeight="1" thickBot="1">
      <c r="A26" s="35"/>
      <c r="B26" s="36"/>
      <c r="C26" s="40"/>
      <c r="D26" s="35"/>
      <c r="E26" s="35"/>
      <c r="F26" s="35"/>
      <c r="G26" s="180" t="s">
        <v>89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37"/>
      <c r="AF26" s="180" t="s">
        <v>106</v>
      </c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37"/>
      <c r="BE26" s="37"/>
      <c r="BH26" s="157"/>
    </row>
    <row r="27" spans="1:60" s="38" customFormat="1" ht="13.5" customHeight="1" thickBot="1">
      <c r="A27" s="35"/>
      <c r="B27" s="181" t="str">
        <f>CONCATENATE($C$4," pogrupis")</f>
        <v>Jaunučių pogrupis</v>
      </c>
      <c r="C27" s="158"/>
      <c r="D27" s="159"/>
      <c r="E27" s="159"/>
      <c r="F27" s="35"/>
      <c r="G27" s="373" t="s">
        <v>4</v>
      </c>
      <c r="H27" s="374"/>
      <c r="I27" s="374"/>
      <c r="J27" s="375"/>
      <c r="K27" s="385" t="s">
        <v>5</v>
      </c>
      <c r="L27" s="386"/>
      <c r="M27" s="386"/>
      <c r="N27" s="387"/>
      <c r="O27" s="373" t="s">
        <v>6</v>
      </c>
      <c r="P27" s="374"/>
      <c r="Q27" s="374"/>
      <c r="R27" s="375"/>
      <c r="S27" s="385" t="s">
        <v>18</v>
      </c>
      <c r="T27" s="386"/>
      <c r="U27" s="386"/>
      <c r="V27" s="387"/>
      <c r="W27" s="373" t="s">
        <v>19</v>
      </c>
      <c r="X27" s="374"/>
      <c r="Y27" s="374"/>
      <c r="Z27" s="375"/>
      <c r="AA27" s="385" t="s">
        <v>7</v>
      </c>
      <c r="AB27" s="386"/>
      <c r="AC27" s="386"/>
      <c r="AD27" s="387"/>
      <c r="AE27" s="160"/>
      <c r="AF27" s="376" t="s">
        <v>4</v>
      </c>
      <c r="AG27" s="377"/>
      <c r="AH27" s="377"/>
      <c r="AI27" s="378"/>
      <c r="AJ27" s="376" t="s">
        <v>5</v>
      </c>
      <c r="AK27" s="377"/>
      <c r="AL27" s="377"/>
      <c r="AM27" s="378"/>
      <c r="AN27" s="370" t="s">
        <v>6</v>
      </c>
      <c r="AO27" s="371"/>
      <c r="AP27" s="371"/>
      <c r="AQ27" s="372"/>
      <c r="AR27" s="376" t="s">
        <v>18</v>
      </c>
      <c r="AS27" s="377"/>
      <c r="AT27" s="377"/>
      <c r="AU27" s="378"/>
      <c r="AV27" s="370" t="s">
        <v>19</v>
      </c>
      <c r="AW27" s="371"/>
      <c r="AX27" s="371"/>
      <c r="AY27" s="372"/>
      <c r="AZ27" s="370" t="s">
        <v>7</v>
      </c>
      <c r="BA27" s="371"/>
      <c r="BB27" s="371"/>
      <c r="BC27" s="372"/>
      <c r="BD27" s="137"/>
      <c r="BE27" s="136"/>
      <c r="BH27" s="157"/>
    </row>
    <row r="28" spans="1:57" s="38" customFormat="1" ht="13.5" customHeight="1" thickBot="1">
      <c r="A28" s="75" t="s">
        <v>8</v>
      </c>
      <c r="B28" s="76" t="s">
        <v>9</v>
      </c>
      <c r="C28" s="76" t="s">
        <v>10</v>
      </c>
      <c r="D28" s="76" t="s">
        <v>74</v>
      </c>
      <c r="E28" s="76" t="s">
        <v>20</v>
      </c>
      <c r="F28" s="77" t="s">
        <v>42</v>
      </c>
      <c r="G28" s="192" t="s">
        <v>11</v>
      </c>
      <c r="H28" s="150" t="s">
        <v>13</v>
      </c>
      <c r="I28" s="151" t="s">
        <v>12</v>
      </c>
      <c r="J28" s="193" t="s">
        <v>13</v>
      </c>
      <c r="K28" s="149" t="s">
        <v>11</v>
      </c>
      <c r="L28" s="150" t="s">
        <v>13</v>
      </c>
      <c r="M28" s="151" t="s">
        <v>12</v>
      </c>
      <c r="N28" s="152" t="s">
        <v>13</v>
      </c>
      <c r="O28" s="192" t="s">
        <v>11</v>
      </c>
      <c r="P28" s="150" t="s">
        <v>13</v>
      </c>
      <c r="Q28" s="151" t="s">
        <v>12</v>
      </c>
      <c r="R28" s="193" t="s">
        <v>13</v>
      </c>
      <c r="S28" s="149" t="s">
        <v>11</v>
      </c>
      <c r="T28" s="150" t="s">
        <v>13</v>
      </c>
      <c r="U28" s="151" t="s">
        <v>12</v>
      </c>
      <c r="V28" s="152" t="s">
        <v>13</v>
      </c>
      <c r="W28" s="192" t="s">
        <v>11</v>
      </c>
      <c r="X28" s="150" t="s">
        <v>13</v>
      </c>
      <c r="Y28" s="151" t="s">
        <v>12</v>
      </c>
      <c r="Z28" s="193" t="s">
        <v>13</v>
      </c>
      <c r="AA28" s="149" t="s">
        <v>11</v>
      </c>
      <c r="AB28" s="150" t="s">
        <v>13</v>
      </c>
      <c r="AC28" s="151" t="s">
        <v>12</v>
      </c>
      <c r="AD28" s="152" t="s">
        <v>13</v>
      </c>
      <c r="AE28" s="138" t="s">
        <v>2</v>
      </c>
      <c r="AF28" s="44" t="s">
        <v>11</v>
      </c>
      <c r="AG28" s="45" t="s">
        <v>13</v>
      </c>
      <c r="AH28" s="46" t="s">
        <v>12</v>
      </c>
      <c r="AI28" s="47" t="s">
        <v>13</v>
      </c>
      <c r="AJ28" s="44" t="s">
        <v>11</v>
      </c>
      <c r="AK28" s="45" t="s">
        <v>13</v>
      </c>
      <c r="AL28" s="46" t="s">
        <v>12</v>
      </c>
      <c r="AM28" s="47" t="s">
        <v>13</v>
      </c>
      <c r="AN28" s="48" t="s">
        <v>11</v>
      </c>
      <c r="AO28" s="45" t="s">
        <v>13</v>
      </c>
      <c r="AP28" s="46" t="s">
        <v>12</v>
      </c>
      <c r="AQ28" s="49" t="s">
        <v>13</v>
      </c>
      <c r="AR28" s="44" t="s">
        <v>11</v>
      </c>
      <c r="AS28" s="45" t="s">
        <v>13</v>
      </c>
      <c r="AT28" s="46" t="s">
        <v>12</v>
      </c>
      <c r="AU28" s="47" t="s">
        <v>13</v>
      </c>
      <c r="AV28" s="48" t="s">
        <v>11</v>
      </c>
      <c r="AW28" s="45" t="s">
        <v>13</v>
      </c>
      <c r="AX28" s="46" t="s">
        <v>12</v>
      </c>
      <c r="AY28" s="139" t="s">
        <v>13</v>
      </c>
      <c r="AZ28" s="67" t="s">
        <v>11</v>
      </c>
      <c r="BA28" s="45" t="s">
        <v>13</v>
      </c>
      <c r="BB28" s="46" t="s">
        <v>12</v>
      </c>
      <c r="BC28" s="49" t="s">
        <v>13</v>
      </c>
      <c r="BD28" s="140" t="s">
        <v>2</v>
      </c>
      <c r="BE28" s="43" t="s">
        <v>14</v>
      </c>
    </row>
    <row r="29" spans="1:60" s="38" customFormat="1" ht="12.75">
      <c r="A29" s="203">
        <v>1</v>
      </c>
      <c r="B29" s="199" t="s">
        <v>40</v>
      </c>
      <c r="C29" s="199" t="s">
        <v>67</v>
      </c>
      <c r="D29" s="200" t="s">
        <v>57</v>
      </c>
      <c r="E29" s="202" t="s">
        <v>23</v>
      </c>
      <c r="F29" s="309" t="s">
        <v>45</v>
      </c>
      <c r="G29" s="203">
        <v>1</v>
      </c>
      <c r="H29" s="50">
        <v>1</v>
      </c>
      <c r="I29" s="202">
        <v>1</v>
      </c>
      <c r="J29" s="51">
        <v>1</v>
      </c>
      <c r="K29" s="203">
        <v>1</v>
      </c>
      <c r="L29" s="50">
        <v>1</v>
      </c>
      <c r="M29" s="202">
        <v>1</v>
      </c>
      <c r="N29" s="51">
        <v>1</v>
      </c>
      <c r="O29" s="201">
        <v>1</v>
      </c>
      <c r="P29" s="50">
        <v>1</v>
      </c>
      <c r="Q29" s="202">
        <v>1</v>
      </c>
      <c r="R29" s="52">
        <v>1</v>
      </c>
      <c r="S29" s="203">
        <v>1</v>
      </c>
      <c r="T29" s="50">
        <v>1</v>
      </c>
      <c r="U29" s="202">
        <v>1</v>
      </c>
      <c r="V29" s="51">
        <v>1</v>
      </c>
      <c r="W29" s="201">
        <v>1</v>
      </c>
      <c r="X29" s="50">
        <v>7</v>
      </c>
      <c r="Y29" s="202">
        <v>1</v>
      </c>
      <c r="Z29" s="52">
        <v>2</v>
      </c>
      <c r="AA29" s="94">
        <f aca="true" t="shared" si="5" ref="AA29:AA34">G29+K29+O29+S29+W29</f>
        <v>5</v>
      </c>
      <c r="AB29" s="93">
        <f aca="true" t="shared" si="6" ref="AB29:AB34">H29+L29+P29+T29+X29</f>
        <v>11</v>
      </c>
      <c r="AC29" s="92">
        <f aca="true" t="shared" si="7" ref="AC29:AC34">I29+M29+Q29+U29+Y29</f>
        <v>5</v>
      </c>
      <c r="AD29" s="95">
        <f aca="true" t="shared" si="8" ref="AD29:AD34">J29+N29+R29+V29+Z29</f>
        <v>6</v>
      </c>
      <c r="AE29" s="305" t="s">
        <v>28</v>
      </c>
      <c r="AF29" s="63">
        <v>1</v>
      </c>
      <c r="AG29" s="50">
        <v>4</v>
      </c>
      <c r="AH29" s="62">
        <v>1</v>
      </c>
      <c r="AI29" s="51">
        <v>1</v>
      </c>
      <c r="AJ29" s="61">
        <v>1</v>
      </c>
      <c r="AK29" s="50">
        <v>2</v>
      </c>
      <c r="AL29" s="62">
        <v>1</v>
      </c>
      <c r="AM29" s="52">
        <v>2</v>
      </c>
      <c r="AN29" s="63">
        <v>0</v>
      </c>
      <c r="AO29" s="50">
        <v>0</v>
      </c>
      <c r="AP29" s="62">
        <v>1</v>
      </c>
      <c r="AQ29" s="51">
        <v>1</v>
      </c>
      <c r="AR29" s="61">
        <v>0</v>
      </c>
      <c r="AS29" s="50">
        <v>0</v>
      </c>
      <c r="AT29" s="62">
        <v>0</v>
      </c>
      <c r="AU29" s="52">
        <v>0</v>
      </c>
      <c r="AV29" s="63">
        <v>0</v>
      </c>
      <c r="AW29" s="50">
        <v>0</v>
      </c>
      <c r="AX29" s="62">
        <v>1</v>
      </c>
      <c r="AY29" s="51">
        <v>1</v>
      </c>
      <c r="AZ29" s="239">
        <f aca="true" t="shared" si="9" ref="AZ29:BC31">AF29+AJ29+AN29+AR29+AV29</f>
        <v>2</v>
      </c>
      <c r="BA29" s="93">
        <f t="shared" si="9"/>
        <v>6</v>
      </c>
      <c r="BB29" s="92">
        <f t="shared" si="9"/>
        <v>4</v>
      </c>
      <c r="BC29" s="242">
        <f t="shared" si="9"/>
        <v>5</v>
      </c>
      <c r="BD29" s="291">
        <v>1</v>
      </c>
      <c r="BE29" s="328">
        <v>100</v>
      </c>
      <c r="BF29" s="157"/>
      <c r="BG29" s="157"/>
      <c r="BH29" s="157"/>
    </row>
    <row r="30" spans="1:60" s="38" customFormat="1" ht="12.75">
      <c r="A30" s="190">
        <v>2</v>
      </c>
      <c r="B30" s="232" t="s">
        <v>37</v>
      </c>
      <c r="C30" s="232" t="s">
        <v>65</v>
      </c>
      <c r="D30" s="99">
        <v>2000</v>
      </c>
      <c r="E30" s="99" t="s">
        <v>23</v>
      </c>
      <c r="F30" s="310" t="s">
        <v>45</v>
      </c>
      <c r="G30" s="190">
        <v>1</v>
      </c>
      <c r="H30" s="53">
        <v>1</v>
      </c>
      <c r="I30" s="100">
        <v>1</v>
      </c>
      <c r="J30" s="54">
        <v>1</v>
      </c>
      <c r="K30" s="190">
        <v>1</v>
      </c>
      <c r="L30" s="53">
        <v>1</v>
      </c>
      <c r="M30" s="100">
        <v>1</v>
      </c>
      <c r="N30" s="54">
        <v>1</v>
      </c>
      <c r="O30" s="188">
        <v>1</v>
      </c>
      <c r="P30" s="53">
        <v>1</v>
      </c>
      <c r="Q30" s="100">
        <v>1</v>
      </c>
      <c r="R30" s="55">
        <v>1</v>
      </c>
      <c r="S30" s="190">
        <v>1</v>
      </c>
      <c r="T30" s="53">
        <v>1</v>
      </c>
      <c r="U30" s="100">
        <v>1</v>
      </c>
      <c r="V30" s="54">
        <v>1</v>
      </c>
      <c r="W30" s="188">
        <v>0</v>
      </c>
      <c r="X30" s="53">
        <v>0</v>
      </c>
      <c r="Y30" s="100">
        <v>1</v>
      </c>
      <c r="Z30" s="55">
        <v>3</v>
      </c>
      <c r="AA30" s="87">
        <f t="shared" si="5"/>
        <v>4</v>
      </c>
      <c r="AB30" s="85">
        <f t="shared" si="6"/>
        <v>4</v>
      </c>
      <c r="AC30" s="84">
        <f t="shared" si="7"/>
        <v>5</v>
      </c>
      <c r="AD30" s="86">
        <f t="shared" si="8"/>
        <v>7</v>
      </c>
      <c r="AE30" s="306" t="s">
        <v>30</v>
      </c>
      <c r="AF30" s="64">
        <v>1</v>
      </c>
      <c r="AG30" s="53">
        <v>1</v>
      </c>
      <c r="AH30" s="25">
        <v>1</v>
      </c>
      <c r="AI30" s="54">
        <v>1</v>
      </c>
      <c r="AJ30" s="27">
        <v>1</v>
      </c>
      <c r="AK30" s="53">
        <v>5</v>
      </c>
      <c r="AL30" s="25">
        <v>1</v>
      </c>
      <c r="AM30" s="55">
        <v>5</v>
      </c>
      <c r="AN30" s="64">
        <v>0</v>
      </c>
      <c r="AO30" s="53">
        <v>0</v>
      </c>
      <c r="AP30" s="25">
        <v>1</v>
      </c>
      <c r="AQ30" s="54">
        <v>1</v>
      </c>
      <c r="AR30" s="27">
        <v>0</v>
      </c>
      <c r="AS30" s="53">
        <v>0</v>
      </c>
      <c r="AT30" s="25">
        <v>0</v>
      </c>
      <c r="AU30" s="55">
        <v>0</v>
      </c>
      <c r="AV30" s="64">
        <v>0</v>
      </c>
      <c r="AW30" s="53">
        <v>0</v>
      </c>
      <c r="AX30" s="25">
        <v>1</v>
      </c>
      <c r="AY30" s="54">
        <v>4</v>
      </c>
      <c r="AZ30" s="240">
        <f t="shared" si="9"/>
        <v>2</v>
      </c>
      <c r="BA30" s="85">
        <f t="shared" si="9"/>
        <v>6</v>
      </c>
      <c r="BB30" s="84">
        <f t="shared" si="9"/>
        <v>4</v>
      </c>
      <c r="BC30" s="243">
        <f t="shared" si="9"/>
        <v>11</v>
      </c>
      <c r="BD30" s="292">
        <v>2</v>
      </c>
      <c r="BE30" s="258">
        <v>89</v>
      </c>
      <c r="BF30" s="157"/>
      <c r="BG30" s="157"/>
      <c r="BH30" s="157"/>
    </row>
    <row r="31" spans="1:60" s="38" customFormat="1" ht="12.75">
      <c r="A31" s="206">
        <v>3</v>
      </c>
      <c r="B31" s="207" t="s">
        <v>112</v>
      </c>
      <c r="C31" s="207" t="s">
        <v>113</v>
      </c>
      <c r="D31" s="208" t="s">
        <v>58</v>
      </c>
      <c r="E31" s="210" t="s">
        <v>91</v>
      </c>
      <c r="F31" s="311" t="s">
        <v>71</v>
      </c>
      <c r="G31" s="190">
        <v>0</v>
      </c>
      <c r="H31" s="53">
        <v>0</v>
      </c>
      <c r="I31" s="100">
        <v>1</v>
      </c>
      <c r="J31" s="54">
        <v>6</v>
      </c>
      <c r="K31" s="190">
        <v>1</v>
      </c>
      <c r="L31" s="53">
        <v>1</v>
      </c>
      <c r="M31" s="100">
        <v>1</v>
      </c>
      <c r="N31" s="54">
        <v>1</v>
      </c>
      <c r="O31" s="188">
        <v>1</v>
      </c>
      <c r="P31" s="53">
        <v>1</v>
      </c>
      <c r="Q31" s="100">
        <v>1</v>
      </c>
      <c r="R31" s="55">
        <v>1</v>
      </c>
      <c r="S31" s="190">
        <v>1</v>
      </c>
      <c r="T31" s="53">
        <v>1</v>
      </c>
      <c r="U31" s="100">
        <v>1</v>
      </c>
      <c r="V31" s="54">
        <v>1</v>
      </c>
      <c r="W31" s="188">
        <v>1</v>
      </c>
      <c r="X31" s="53">
        <v>2</v>
      </c>
      <c r="Y31" s="100">
        <v>1</v>
      </c>
      <c r="Z31" s="55">
        <v>2</v>
      </c>
      <c r="AA31" s="87">
        <f t="shared" si="5"/>
        <v>4</v>
      </c>
      <c r="AB31" s="85">
        <f t="shared" si="6"/>
        <v>5</v>
      </c>
      <c r="AC31" s="84">
        <f t="shared" si="7"/>
        <v>5</v>
      </c>
      <c r="AD31" s="86">
        <f t="shared" si="8"/>
        <v>11</v>
      </c>
      <c r="AE31" s="307">
        <v>3</v>
      </c>
      <c r="AF31" s="64">
        <v>0</v>
      </c>
      <c r="AG31" s="53">
        <v>0</v>
      </c>
      <c r="AH31" s="25">
        <v>1</v>
      </c>
      <c r="AI31" s="54">
        <v>1</v>
      </c>
      <c r="AJ31" s="27">
        <v>1</v>
      </c>
      <c r="AK31" s="53">
        <v>2</v>
      </c>
      <c r="AL31" s="25">
        <v>1</v>
      </c>
      <c r="AM31" s="55">
        <v>2</v>
      </c>
      <c r="AN31" s="64">
        <v>0</v>
      </c>
      <c r="AO31" s="53">
        <v>0</v>
      </c>
      <c r="AP31" s="25">
        <v>1</v>
      </c>
      <c r="AQ31" s="54">
        <v>1</v>
      </c>
      <c r="AR31" s="27">
        <v>0</v>
      </c>
      <c r="AS31" s="53">
        <v>0</v>
      </c>
      <c r="AT31" s="25">
        <v>0</v>
      </c>
      <c r="AU31" s="55">
        <v>0</v>
      </c>
      <c r="AV31" s="64">
        <v>0</v>
      </c>
      <c r="AW31" s="53">
        <v>0</v>
      </c>
      <c r="AX31" s="25">
        <v>1</v>
      </c>
      <c r="AY31" s="54">
        <v>5</v>
      </c>
      <c r="AZ31" s="240">
        <f t="shared" si="9"/>
        <v>1</v>
      </c>
      <c r="BA31" s="85">
        <f t="shared" si="9"/>
        <v>2</v>
      </c>
      <c r="BB31" s="84">
        <f t="shared" si="9"/>
        <v>4</v>
      </c>
      <c r="BC31" s="243">
        <f t="shared" si="9"/>
        <v>9</v>
      </c>
      <c r="BD31" s="292">
        <v>3</v>
      </c>
      <c r="BE31" s="330"/>
      <c r="BF31" s="157"/>
      <c r="BG31" s="157"/>
      <c r="BH31" s="157"/>
    </row>
    <row r="32" spans="1:60" s="38" customFormat="1" ht="13.5" thickBot="1">
      <c r="A32" s="319">
        <v>4</v>
      </c>
      <c r="B32" s="333" t="s">
        <v>139</v>
      </c>
      <c r="C32" s="320" t="s">
        <v>140</v>
      </c>
      <c r="D32" s="321" t="s">
        <v>58</v>
      </c>
      <c r="E32" s="321" t="s">
        <v>126</v>
      </c>
      <c r="F32" s="322" t="s">
        <v>133</v>
      </c>
      <c r="G32" s="191">
        <v>1</v>
      </c>
      <c r="H32" s="56">
        <v>8</v>
      </c>
      <c r="I32" s="187">
        <v>1</v>
      </c>
      <c r="J32" s="57">
        <v>2</v>
      </c>
      <c r="K32" s="191">
        <v>1</v>
      </c>
      <c r="L32" s="56">
        <v>3</v>
      </c>
      <c r="M32" s="187">
        <v>1</v>
      </c>
      <c r="N32" s="57">
        <v>3</v>
      </c>
      <c r="O32" s="189">
        <v>1</v>
      </c>
      <c r="P32" s="56">
        <v>2</v>
      </c>
      <c r="Q32" s="187">
        <v>1</v>
      </c>
      <c r="R32" s="58">
        <v>2</v>
      </c>
      <c r="S32" s="191">
        <v>1</v>
      </c>
      <c r="T32" s="56">
        <v>1</v>
      </c>
      <c r="U32" s="187">
        <v>1</v>
      </c>
      <c r="V32" s="57">
        <v>1</v>
      </c>
      <c r="W32" s="189">
        <v>0</v>
      </c>
      <c r="X32" s="56">
        <v>0</v>
      </c>
      <c r="Y32" s="187">
        <v>1</v>
      </c>
      <c r="Z32" s="58">
        <v>1</v>
      </c>
      <c r="AA32" s="88">
        <f t="shared" si="5"/>
        <v>4</v>
      </c>
      <c r="AB32" s="89">
        <f t="shared" si="6"/>
        <v>14</v>
      </c>
      <c r="AC32" s="90">
        <f t="shared" si="7"/>
        <v>5</v>
      </c>
      <c r="AD32" s="91">
        <f t="shared" si="8"/>
        <v>9</v>
      </c>
      <c r="AE32" s="308">
        <v>4</v>
      </c>
      <c r="AF32" s="65">
        <v>0</v>
      </c>
      <c r="AG32" s="56">
        <v>0</v>
      </c>
      <c r="AH32" s="26">
        <v>1</v>
      </c>
      <c r="AI32" s="57">
        <v>4</v>
      </c>
      <c r="AJ32" s="66">
        <v>1</v>
      </c>
      <c r="AK32" s="56">
        <v>2</v>
      </c>
      <c r="AL32" s="26">
        <v>1</v>
      </c>
      <c r="AM32" s="58">
        <v>2</v>
      </c>
      <c r="AN32" s="65">
        <v>0</v>
      </c>
      <c r="AO32" s="56">
        <v>0</v>
      </c>
      <c r="AP32" s="26">
        <v>1</v>
      </c>
      <c r="AQ32" s="57">
        <v>2</v>
      </c>
      <c r="AR32" s="66">
        <v>0</v>
      </c>
      <c r="AS32" s="56">
        <v>0</v>
      </c>
      <c r="AT32" s="26">
        <v>0</v>
      </c>
      <c r="AU32" s="58">
        <v>0</v>
      </c>
      <c r="AV32" s="65">
        <v>0</v>
      </c>
      <c r="AW32" s="56">
        <v>0</v>
      </c>
      <c r="AX32" s="26">
        <v>1</v>
      </c>
      <c r="AY32" s="57">
        <v>6</v>
      </c>
      <c r="AZ32" s="241">
        <f>AF32+AJ32+AN32+AR32+AV32</f>
        <v>1</v>
      </c>
      <c r="BA32" s="89">
        <f>AG32+AK32+AO32+AS32+AW32</f>
        <v>2</v>
      </c>
      <c r="BB32" s="90">
        <f>AH32+AL32+AP32+AT32+AX32</f>
        <v>4</v>
      </c>
      <c r="BC32" s="244">
        <f>AI32+AM32+AQ32+AU32+AY32</f>
        <v>14</v>
      </c>
      <c r="BD32" s="332">
        <v>4</v>
      </c>
      <c r="BE32" s="331"/>
      <c r="BF32" s="157"/>
      <c r="BG32" s="157"/>
      <c r="BH32" s="157"/>
    </row>
    <row r="33" spans="1:60" s="38" customFormat="1" ht="12.75">
      <c r="A33" s="164">
        <v>5</v>
      </c>
      <c r="B33" s="314" t="s">
        <v>41</v>
      </c>
      <c r="C33" s="314" t="s">
        <v>68</v>
      </c>
      <c r="D33" s="315">
        <v>2002</v>
      </c>
      <c r="E33" s="315" t="s">
        <v>23</v>
      </c>
      <c r="F33" s="316" t="s">
        <v>45</v>
      </c>
      <c r="G33" s="198">
        <v>0</v>
      </c>
      <c r="H33" s="165">
        <v>0</v>
      </c>
      <c r="I33" s="197">
        <v>1</v>
      </c>
      <c r="J33" s="168">
        <v>3</v>
      </c>
      <c r="K33" s="198">
        <v>1</v>
      </c>
      <c r="L33" s="165">
        <v>1</v>
      </c>
      <c r="M33" s="197">
        <v>1</v>
      </c>
      <c r="N33" s="168">
        <v>1</v>
      </c>
      <c r="O33" s="196">
        <v>1</v>
      </c>
      <c r="P33" s="165">
        <v>2</v>
      </c>
      <c r="Q33" s="197">
        <v>1</v>
      </c>
      <c r="R33" s="167">
        <v>2</v>
      </c>
      <c r="S33" s="198">
        <v>1</v>
      </c>
      <c r="T33" s="165">
        <v>1</v>
      </c>
      <c r="U33" s="197">
        <v>1</v>
      </c>
      <c r="V33" s="168">
        <v>1</v>
      </c>
      <c r="W33" s="196">
        <v>0</v>
      </c>
      <c r="X33" s="165">
        <v>0</v>
      </c>
      <c r="Y33" s="197">
        <v>1</v>
      </c>
      <c r="Z33" s="167">
        <v>2</v>
      </c>
      <c r="AA33" s="317">
        <f t="shared" si="5"/>
        <v>3</v>
      </c>
      <c r="AB33" s="145">
        <f t="shared" si="6"/>
        <v>4</v>
      </c>
      <c r="AC33" s="146">
        <f t="shared" si="7"/>
        <v>5</v>
      </c>
      <c r="AD33" s="298">
        <f t="shared" si="8"/>
        <v>9</v>
      </c>
      <c r="AE33" s="318">
        <v>5</v>
      </c>
      <c r="AF33" s="164"/>
      <c r="AG33" s="165"/>
      <c r="AH33" s="166"/>
      <c r="AI33" s="168"/>
      <c r="AJ33" s="169"/>
      <c r="AK33" s="165"/>
      <c r="AL33" s="166"/>
      <c r="AM33" s="167"/>
      <c r="AN33" s="164"/>
      <c r="AO33" s="165"/>
      <c r="AP33" s="166"/>
      <c r="AQ33" s="168"/>
      <c r="AR33" s="169"/>
      <c r="AS33" s="165"/>
      <c r="AT33" s="166"/>
      <c r="AU33" s="167"/>
      <c r="AV33" s="164"/>
      <c r="AW33" s="165"/>
      <c r="AX33" s="166"/>
      <c r="AY33" s="168"/>
      <c r="AZ33" s="246"/>
      <c r="BA33" s="145"/>
      <c r="BB33" s="146"/>
      <c r="BC33" s="247"/>
      <c r="BD33" s="234">
        <v>5</v>
      </c>
      <c r="BE33" s="259">
        <v>79</v>
      </c>
      <c r="BF33" s="157"/>
      <c r="BG33" s="157"/>
      <c r="BH33" s="157"/>
    </row>
    <row r="34" spans="1:60" s="38" customFormat="1" ht="13.5" thickBot="1">
      <c r="A34" s="191">
        <v>6</v>
      </c>
      <c r="B34" s="303" t="s">
        <v>141</v>
      </c>
      <c r="C34" s="303" t="s">
        <v>142</v>
      </c>
      <c r="D34" s="304" t="s">
        <v>58</v>
      </c>
      <c r="E34" s="304" t="s">
        <v>23</v>
      </c>
      <c r="F34" s="313" t="s">
        <v>45</v>
      </c>
      <c r="G34" s="191">
        <v>0</v>
      </c>
      <c r="H34" s="56">
        <v>0</v>
      </c>
      <c r="I34" s="187">
        <v>0</v>
      </c>
      <c r="J34" s="57">
        <v>0</v>
      </c>
      <c r="K34" s="191">
        <v>1</v>
      </c>
      <c r="L34" s="56">
        <v>10</v>
      </c>
      <c r="M34" s="187">
        <v>1</v>
      </c>
      <c r="N34" s="57">
        <v>10</v>
      </c>
      <c r="O34" s="189">
        <v>1</v>
      </c>
      <c r="P34" s="56">
        <v>8</v>
      </c>
      <c r="Q34" s="187">
        <v>1</v>
      </c>
      <c r="R34" s="58">
        <v>8</v>
      </c>
      <c r="S34" s="191">
        <v>1</v>
      </c>
      <c r="T34" s="56">
        <v>1</v>
      </c>
      <c r="U34" s="187">
        <v>1</v>
      </c>
      <c r="V34" s="57">
        <v>1</v>
      </c>
      <c r="W34" s="189">
        <v>0</v>
      </c>
      <c r="X34" s="56">
        <v>0</v>
      </c>
      <c r="Y34" s="187">
        <v>0</v>
      </c>
      <c r="Z34" s="58">
        <v>0</v>
      </c>
      <c r="AA34" s="88">
        <f t="shared" si="5"/>
        <v>3</v>
      </c>
      <c r="AB34" s="89">
        <f t="shared" si="6"/>
        <v>19</v>
      </c>
      <c r="AC34" s="90">
        <f t="shared" si="7"/>
        <v>3</v>
      </c>
      <c r="AD34" s="91">
        <f t="shared" si="8"/>
        <v>19</v>
      </c>
      <c r="AE34" s="308">
        <v>6</v>
      </c>
      <c r="AF34" s="65"/>
      <c r="AG34" s="56"/>
      <c r="AH34" s="26"/>
      <c r="AI34" s="57"/>
      <c r="AJ34" s="66"/>
      <c r="AK34" s="56"/>
      <c r="AL34" s="26"/>
      <c r="AM34" s="58"/>
      <c r="AN34" s="65"/>
      <c r="AO34" s="56"/>
      <c r="AP34" s="26"/>
      <c r="AQ34" s="57"/>
      <c r="AR34" s="66"/>
      <c r="AS34" s="56"/>
      <c r="AT34" s="26"/>
      <c r="AU34" s="58"/>
      <c r="AV34" s="65"/>
      <c r="AW34" s="56"/>
      <c r="AX34" s="26"/>
      <c r="AY34" s="57"/>
      <c r="AZ34" s="241"/>
      <c r="BA34" s="89"/>
      <c r="BB34" s="90"/>
      <c r="BC34" s="244"/>
      <c r="BD34" s="238" t="s">
        <v>25</v>
      </c>
      <c r="BE34" s="261">
        <v>71</v>
      </c>
      <c r="BF34" s="157"/>
      <c r="BG34" s="157"/>
      <c r="BH34" s="157"/>
    </row>
    <row r="35" spans="1:60" s="59" customFormat="1" ht="12.75">
      <c r="A35" s="30"/>
      <c r="B35" s="221"/>
      <c r="C35" s="221"/>
      <c r="D35" s="162"/>
      <c r="E35" s="162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60"/>
      <c r="AB35" s="60"/>
      <c r="AC35" s="60"/>
      <c r="AD35" s="60"/>
      <c r="AE35" s="223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60"/>
      <c r="BA35" s="60"/>
      <c r="BB35" s="60"/>
      <c r="BC35" s="60"/>
      <c r="BD35" s="223"/>
      <c r="BE35" s="216"/>
      <c r="BF35" s="175"/>
      <c r="BG35" s="175"/>
      <c r="BH35" s="175"/>
    </row>
    <row r="36" spans="1:61" s="117" customFormat="1" ht="12.75">
      <c r="A36" s="59"/>
      <c r="B36" s="59"/>
      <c r="C36" s="59"/>
      <c r="D36" s="70"/>
      <c r="E36" s="70"/>
      <c r="F36" s="70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</row>
    <row r="37" spans="1:61" s="117" customFormat="1" ht="12.75">
      <c r="A37" s="59"/>
      <c r="B37" s="59"/>
      <c r="C37" s="59"/>
      <c r="D37" s="70"/>
      <c r="E37" s="70"/>
      <c r="F37" s="70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</row>
    <row r="38" spans="1:61" s="117" customFormat="1" ht="12.75">
      <c r="A38" s="59"/>
      <c r="B38" s="59"/>
      <c r="C38" s="59"/>
      <c r="D38" s="70"/>
      <c r="E38" s="70"/>
      <c r="F38" s="70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</row>
    <row r="39" spans="1:61" s="117" customFormat="1" ht="12.75">
      <c r="A39" s="59"/>
      <c r="B39" s="59"/>
      <c r="C39" s="59"/>
      <c r="D39" s="70"/>
      <c r="E39" s="70"/>
      <c r="F39" s="70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</row>
    <row r="40" spans="1:61" s="117" customFormat="1" ht="12.75">
      <c r="A40" s="59"/>
      <c r="B40" s="59"/>
      <c r="C40" s="59"/>
      <c r="D40" s="70"/>
      <c r="E40" s="70"/>
      <c r="F40" s="70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</row>
    <row r="41" spans="4:6" s="117" customFormat="1" ht="11.25">
      <c r="D41" s="123"/>
      <c r="E41" s="123"/>
      <c r="F41" s="123"/>
    </row>
    <row r="42" spans="4:6" s="117" customFormat="1" ht="11.25">
      <c r="D42" s="123"/>
      <c r="E42" s="123"/>
      <c r="F42" s="123"/>
    </row>
    <row r="43" spans="4:6" s="117" customFormat="1" ht="11.25">
      <c r="D43" s="123"/>
      <c r="E43" s="123"/>
      <c r="F43" s="123"/>
    </row>
    <row r="44" spans="4:6" s="117" customFormat="1" ht="11.25">
      <c r="D44" s="123"/>
      <c r="E44" s="123"/>
      <c r="F44" s="123"/>
    </row>
    <row r="45" spans="4:6" s="117" customFormat="1" ht="11.25">
      <c r="D45" s="123"/>
      <c r="E45" s="123"/>
      <c r="F45" s="123"/>
    </row>
    <row r="46" spans="4:6" s="117" customFormat="1" ht="11.25">
      <c r="D46" s="123"/>
      <c r="E46" s="123"/>
      <c r="F46" s="123"/>
    </row>
    <row r="47" spans="4:6" s="117" customFormat="1" ht="11.25">
      <c r="D47" s="123"/>
      <c r="E47" s="123"/>
      <c r="F47" s="123"/>
    </row>
    <row r="48" spans="4:6" s="117" customFormat="1" ht="11.25">
      <c r="D48" s="123"/>
      <c r="E48" s="123"/>
      <c r="F48" s="123"/>
    </row>
    <row r="49" spans="4:6" s="117" customFormat="1" ht="11.25">
      <c r="D49" s="123"/>
      <c r="E49" s="123"/>
      <c r="F49" s="123"/>
    </row>
    <row r="50" spans="4:6" s="117" customFormat="1" ht="11.25">
      <c r="D50" s="123"/>
      <c r="E50" s="123"/>
      <c r="F50" s="123"/>
    </row>
    <row r="51" spans="4:6" s="117" customFormat="1" ht="11.25">
      <c r="D51" s="123"/>
      <c r="E51" s="123"/>
      <c r="F51" s="123"/>
    </row>
    <row r="52" spans="4:6" s="117" customFormat="1" ht="11.25">
      <c r="D52" s="123"/>
      <c r="E52" s="123"/>
      <c r="F52" s="123"/>
    </row>
    <row r="53" spans="4:6" s="117" customFormat="1" ht="11.25">
      <c r="D53" s="123"/>
      <c r="E53" s="123"/>
      <c r="F53" s="123"/>
    </row>
    <row r="54" spans="4:6" s="117" customFormat="1" ht="11.25">
      <c r="D54" s="123"/>
      <c r="E54" s="123"/>
      <c r="F54" s="123"/>
    </row>
    <row r="55" spans="4:6" s="117" customFormat="1" ht="11.25">
      <c r="D55" s="123"/>
      <c r="E55" s="123"/>
      <c r="F55" s="123"/>
    </row>
    <row r="56" spans="4:6" s="117" customFormat="1" ht="11.25">
      <c r="D56" s="123"/>
      <c r="E56" s="123"/>
      <c r="F56" s="123"/>
    </row>
    <row r="57" spans="4:6" s="117" customFormat="1" ht="11.25">
      <c r="D57" s="123"/>
      <c r="E57" s="123"/>
      <c r="F57" s="123"/>
    </row>
    <row r="58" spans="4:6" s="117" customFormat="1" ht="11.25">
      <c r="D58" s="123"/>
      <c r="E58" s="123"/>
      <c r="F58" s="123"/>
    </row>
    <row r="59" spans="4:6" s="117" customFormat="1" ht="11.25">
      <c r="D59" s="123"/>
      <c r="E59" s="123"/>
      <c r="F59" s="123"/>
    </row>
    <row r="60" spans="4:6" s="117" customFormat="1" ht="11.25">
      <c r="D60" s="123"/>
      <c r="E60" s="123"/>
      <c r="F60" s="123"/>
    </row>
    <row r="61" spans="4:6" s="117" customFormat="1" ht="11.25">
      <c r="D61" s="123"/>
      <c r="E61" s="123"/>
      <c r="F61" s="123"/>
    </row>
    <row r="62" spans="4:6" s="117" customFormat="1" ht="11.25">
      <c r="D62" s="123"/>
      <c r="E62" s="123"/>
      <c r="F62" s="123"/>
    </row>
    <row r="63" spans="4:6" s="117" customFormat="1" ht="11.25">
      <c r="D63" s="123"/>
      <c r="E63" s="123"/>
      <c r="F63" s="123"/>
    </row>
    <row r="64" spans="4:6" s="117" customFormat="1" ht="11.25">
      <c r="D64" s="123"/>
      <c r="E64" s="123"/>
      <c r="F64" s="123"/>
    </row>
    <row r="65" spans="4:6" s="117" customFormat="1" ht="11.25">
      <c r="D65" s="123"/>
      <c r="E65" s="123"/>
      <c r="F65" s="123"/>
    </row>
    <row r="66" spans="4:6" s="117" customFormat="1" ht="11.25">
      <c r="D66" s="123"/>
      <c r="E66" s="123"/>
      <c r="F66" s="123"/>
    </row>
    <row r="67" spans="4:6" s="117" customFormat="1" ht="11.25">
      <c r="D67" s="123"/>
      <c r="E67" s="123"/>
      <c r="F67" s="123"/>
    </row>
    <row r="68" spans="4:6" s="117" customFormat="1" ht="11.25">
      <c r="D68" s="123"/>
      <c r="E68" s="123"/>
      <c r="F68" s="123"/>
    </row>
    <row r="69" spans="4:6" s="117" customFormat="1" ht="11.25">
      <c r="D69" s="123"/>
      <c r="E69" s="123"/>
      <c r="F69" s="123"/>
    </row>
    <row r="70" spans="4:6" s="117" customFormat="1" ht="11.25">
      <c r="D70" s="123"/>
      <c r="E70" s="123"/>
      <c r="F70" s="123"/>
    </row>
    <row r="71" spans="4:6" s="117" customFormat="1" ht="11.25">
      <c r="D71" s="123"/>
      <c r="E71" s="123"/>
      <c r="F71" s="123"/>
    </row>
    <row r="72" spans="4:6" s="117" customFormat="1" ht="11.25">
      <c r="D72" s="123"/>
      <c r="E72" s="123"/>
      <c r="F72" s="123"/>
    </row>
    <row r="73" spans="4:6" s="117" customFormat="1" ht="11.25">
      <c r="D73" s="123"/>
      <c r="E73" s="123"/>
      <c r="F73" s="123"/>
    </row>
    <row r="74" spans="4:6" s="28" customFormat="1" ht="11.25">
      <c r="D74" s="72"/>
      <c r="E74" s="72"/>
      <c r="F74" s="72"/>
    </row>
    <row r="75" spans="4:6" s="28" customFormat="1" ht="11.25">
      <c r="D75" s="72"/>
      <c r="E75" s="72"/>
      <c r="F75" s="72"/>
    </row>
    <row r="76" spans="4:6" s="28" customFormat="1" ht="11.25">
      <c r="D76" s="72"/>
      <c r="E76" s="72"/>
      <c r="F76" s="72"/>
    </row>
    <row r="77" spans="4:6" s="28" customFormat="1" ht="11.25">
      <c r="D77" s="72"/>
      <c r="E77" s="72"/>
      <c r="F77" s="72"/>
    </row>
    <row r="78" spans="4:6" s="28" customFormat="1" ht="11.25">
      <c r="D78" s="72"/>
      <c r="E78" s="72"/>
      <c r="F78" s="72"/>
    </row>
    <row r="79" spans="4:6" s="28" customFormat="1" ht="11.25">
      <c r="D79" s="72"/>
      <c r="E79" s="72"/>
      <c r="F79" s="72"/>
    </row>
    <row r="80" spans="4:6" s="28" customFormat="1" ht="11.25">
      <c r="D80" s="72"/>
      <c r="E80" s="72"/>
      <c r="F80" s="72"/>
    </row>
    <row r="81" spans="4:6" s="28" customFormat="1" ht="11.25">
      <c r="D81" s="72"/>
      <c r="E81" s="72"/>
      <c r="F81" s="72"/>
    </row>
    <row r="82" spans="4:6" s="28" customFormat="1" ht="11.25">
      <c r="D82" s="72"/>
      <c r="E82" s="72"/>
      <c r="F82" s="72"/>
    </row>
    <row r="83" spans="4:6" s="28" customFormat="1" ht="11.25">
      <c r="D83" s="72"/>
      <c r="E83" s="72"/>
      <c r="F83" s="72"/>
    </row>
    <row r="84" spans="4:6" s="28" customFormat="1" ht="11.25">
      <c r="D84" s="72"/>
      <c r="E84" s="72"/>
      <c r="F84" s="72"/>
    </row>
    <row r="85" spans="4:6" s="28" customFormat="1" ht="11.25">
      <c r="D85" s="72"/>
      <c r="E85" s="72"/>
      <c r="F85" s="72"/>
    </row>
    <row r="86" spans="4:6" s="28" customFormat="1" ht="11.25">
      <c r="D86" s="72"/>
      <c r="E86" s="72"/>
      <c r="F86" s="72"/>
    </row>
    <row r="87" spans="4:6" s="28" customFormat="1" ht="11.25">
      <c r="D87" s="72"/>
      <c r="E87" s="72"/>
      <c r="F87" s="72"/>
    </row>
    <row r="88" spans="4:6" s="28" customFormat="1" ht="11.25">
      <c r="D88" s="72"/>
      <c r="E88" s="72"/>
      <c r="F88" s="72"/>
    </row>
    <row r="89" spans="4:6" s="28" customFormat="1" ht="11.25">
      <c r="D89" s="72"/>
      <c r="E89" s="72"/>
      <c r="F89" s="72"/>
    </row>
    <row r="90" spans="4:6" s="28" customFormat="1" ht="11.25">
      <c r="D90" s="72"/>
      <c r="E90" s="72"/>
      <c r="F90" s="72"/>
    </row>
    <row r="91" spans="4:6" s="28" customFormat="1" ht="11.25">
      <c r="D91" s="72"/>
      <c r="E91" s="72"/>
      <c r="F91" s="72"/>
    </row>
    <row r="92" spans="4:6" s="28" customFormat="1" ht="11.25">
      <c r="D92" s="72"/>
      <c r="E92" s="72"/>
      <c r="F92" s="72"/>
    </row>
    <row r="93" spans="4:6" s="28" customFormat="1" ht="11.25">
      <c r="D93" s="72"/>
      <c r="E93" s="72"/>
      <c r="F93" s="72"/>
    </row>
    <row r="94" spans="4:6" s="28" customFormat="1" ht="11.25">
      <c r="D94" s="72"/>
      <c r="E94" s="72"/>
      <c r="F94" s="72"/>
    </row>
    <row r="95" spans="4:6" s="28" customFormat="1" ht="11.25">
      <c r="D95" s="72"/>
      <c r="E95" s="72"/>
      <c r="F95" s="72"/>
    </row>
    <row r="96" spans="4:6" s="28" customFormat="1" ht="11.25">
      <c r="D96" s="72"/>
      <c r="E96" s="72"/>
      <c r="F96" s="72"/>
    </row>
    <row r="97" spans="4:6" s="28" customFormat="1" ht="11.25">
      <c r="D97" s="72"/>
      <c r="E97" s="72"/>
      <c r="F97" s="72"/>
    </row>
    <row r="98" spans="4:6" s="28" customFormat="1" ht="11.25">
      <c r="D98" s="72"/>
      <c r="E98" s="72"/>
      <c r="F98" s="72"/>
    </row>
    <row r="99" spans="4:6" s="28" customFormat="1" ht="11.25">
      <c r="D99" s="72"/>
      <c r="E99" s="72"/>
      <c r="F99" s="72"/>
    </row>
    <row r="100" spans="4:6" s="28" customFormat="1" ht="11.25">
      <c r="D100" s="72"/>
      <c r="E100" s="72"/>
      <c r="F100" s="72"/>
    </row>
    <row r="101" spans="4:6" s="28" customFormat="1" ht="11.25">
      <c r="D101" s="72"/>
      <c r="E101" s="72"/>
      <c r="F101" s="72"/>
    </row>
    <row r="102" spans="4:6" s="28" customFormat="1" ht="11.25">
      <c r="D102" s="72"/>
      <c r="E102" s="72"/>
      <c r="F102" s="72"/>
    </row>
    <row r="103" spans="4:6" s="28" customFormat="1" ht="11.25">
      <c r="D103" s="72"/>
      <c r="E103" s="72"/>
      <c r="F103" s="72"/>
    </row>
    <row r="104" spans="4:6" s="28" customFormat="1" ht="11.25">
      <c r="D104" s="72"/>
      <c r="E104" s="72"/>
      <c r="F104" s="72"/>
    </row>
    <row r="105" spans="4:6" s="28" customFormat="1" ht="11.25">
      <c r="D105" s="72"/>
      <c r="E105" s="72"/>
      <c r="F105" s="72"/>
    </row>
    <row r="106" spans="4:6" s="28" customFormat="1" ht="11.25">
      <c r="D106" s="72"/>
      <c r="E106" s="72"/>
      <c r="F106" s="72"/>
    </row>
    <row r="107" spans="4:6" s="28" customFormat="1" ht="11.25">
      <c r="D107" s="72"/>
      <c r="E107" s="72"/>
      <c r="F107" s="72"/>
    </row>
    <row r="108" spans="4:6" s="28" customFormat="1" ht="11.25">
      <c r="D108" s="72"/>
      <c r="E108" s="72"/>
      <c r="F108" s="72"/>
    </row>
    <row r="109" spans="4:6" s="28" customFormat="1" ht="11.25">
      <c r="D109" s="72"/>
      <c r="E109" s="72"/>
      <c r="F109" s="72"/>
    </row>
    <row r="110" spans="4:6" s="28" customFormat="1" ht="11.25">
      <c r="D110" s="72"/>
      <c r="E110" s="72"/>
      <c r="F110" s="72"/>
    </row>
    <row r="111" spans="4:6" s="28" customFormat="1" ht="11.25">
      <c r="D111" s="72"/>
      <c r="E111" s="72"/>
      <c r="F111" s="72"/>
    </row>
    <row r="112" spans="4:6" s="28" customFormat="1" ht="11.25">
      <c r="D112" s="72"/>
      <c r="E112" s="72"/>
      <c r="F112" s="72"/>
    </row>
    <row r="113" spans="4:6" s="28" customFormat="1" ht="11.25">
      <c r="D113" s="72"/>
      <c r="E113" s="72"/>
      <c r="F113" s="72"/>
    </row>
    <row r="114" spans="4:6" s="28" customFormat="1" ht="11.25">
      <c r="D114" s="72"/>
      <c r="E114" s="72"/>
      <c r="F114" s="72"/>
    </row>
    <row r="115" spans="4:6" s="28" customFormat="1" ht="11.25">
      <c r="D115" s="72"/>
      <c r="E115" s="72"/>
      <c r="F115" s="72"/>
    </row>
    <row r="116" spans="4:6" s="28" customFormat="1" ht="11.25">
      <c r="D116" s="72"/>
      <c r="E116" s="72"/>
      <c r="F116" s="72"/>
    </row>
    <row r="117" spans="4:6" s="28" customFormat="1" ht="11.25">
      <c r="D117" s="72"/>
      <c r="E117" s="72"/>
      <c r="F117" s="72"/>
    </row>
    <row r="118" spans="4:6" s="28" customFormat="1" ht="11.25">
      <c r="D118" s="72"/>
      <c r="E118" s="72"/>
      <c r="F118" s="72"/>
    </row>
    <row r="119" spans="4:6" s="28" customFormat="1" ht="11.25">
      <c r="D119" s="72"/>
      <c r="E119" s="72"/>
      <c r="F119" s="72"/>
    </row>
  </sheetData>
  <sheetProtection selectLockedCells="1" selectUnlockedCells="1"/>
  <mergeCells count="29">
    <mergeCell ref="AN27:AQ27"/>
    <mergeCell ref="AR27:AU27"/>
    <mergeCell ref="AV27:AY27"/>
    <mergeCell ref="AZ27:BC27"/>
    <mergeCell ref="AV10:AY10"/>
    <mergeCell ref="AZ10:BC10"/>
    <mergeCell ref="AJ27:AM27"/>
    <mergeCell ref="AF10:AI10"/>
    <mergeCell ref="AJ10:AM10"/>
    <mergeCell ref="AN10:AQ10"/>
    <mergeCell ref="AR10:AU10"/>
    <mergeCell ref="G27:J27"/>
    <mergeCell ref="K27:N27"/>
    <mergeCell ref="O27:R27"/>
    <mergeCell ref="S27:V27"/>
    <mergeCell ref="W27:Z27"/>
    <mergeCell ref="W10:Z10"/>
    <mergeCell ref="AA10:AD10"/>
    <mergeCell ref="C7:D7"/>
    <mergeCell ref="G10:J10"/>
    <mergeCell ref="K10:N10"/>
    <mergeCell ref="AF27:AI27"/>
    <mergeCell ref="AA27:AD27"/>
    <mergeCell ref="C3:D3"/>
    <mergeCell ref="C4:D4"/>
    <mergeCell ref="C5:D5"/>
    <mergeCell ref="C6:D6"/>
    <mergeCell ref="O10:R10"/>
    <mergeCell ref="S10:V10"/>
  </mergeCells>
  <printOptions/>
  <pageMargins left="0.13" right="0.57" top="0.5902777777777778" bottom="0.5902777777777778" header="0.5118055555555556" footer="0.5118055555555556"/>
  <pageSetup fitToHeight="0" horizontalDpi="300" verticalDpi="300" orientation="landscape" paperSize="9" r:id="rId1"/>
  <ignoredErrors>
    <ignoredError sqref="C5:C6 C3 D3:D6" emptyCellReferenc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U293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3.8515625" style="1" customWidth="1"/>
    <col min="2" max="2" width="12.57421875" style="1" customWidth="1"/>
    <col min="3" max="3" width="12.8515625" style="1" customWidth="1"/>
    <col min="4" max="4" width="7.57421875" style="1" customWidth="1"/>
    <col min="5" max="5" width="13.28125" style="1" customWidth="1"/>
    <col min="6" max="6" width="9.28125" style="38" customWidth="1" outlineLevel="1"/>
    <col min="7" max="29" width="4.7109375" style="1" customWidth="1" outlineLevel="1"/>
    <col min="30" max="30" width="4.7109375" style="1" customWidth="1"/>
    <col min="31" max="31" width="4.8515625" style="1" customWidth="1"/>
    <col min="32" max="32" width="5.57421875" style="1" customWidth="1"/>
    <col min="33" max="33" width="5.8515625" style="1" customWidth="1"/>
    <col min="34" max="34" width="5.28125" style="1" customWidth="1"/>
    <col min="35" max="35" width="4.7109375" style="1" customWidth="1"/>
    <col min="36" max="36" width="5.140625" style="1" customWidth="1"/>
    <col min="37" max="37" width="6.00390625" style="1" customWidth="1"/>
    <col min="38" max="38" width="5.140625" style="1" customWidth="1"/>
    <col min="39" max="39" width="5.57421875" style="1" customWidth="1"/>
    <col min="40" max="42" width="5.28125" style="1" customWidth="1"/>
    <col min="43" max="43" width="6.28125" style="1" customWidth="1"/>
    <col min="44" max="44" width="7.140625" style="1" customWidth="1"/>
    <col min="45" max="16384" width="9.140625" style="1" customWidth="1"/>
  </cols>
  <sheetData>
    <row r="1" spans="1:30" s="104" customFormat="1" ht="15.75">
      <c r="A1" s="16" t="str">
        <f>'Jaunių gr.'!A1</f>
        <v>2014 m. Lietuvos Jaunių Boulderingo Taurė. IV Etapas - Kaunas MD - KKSK</v>
      </c>
      <c r="B1" s="101"/>
      <c r="C1" s="101"/>
      <c r="D1" s="101"/>
      <c r="E1" s="101"/>
      <c r="F1" s="105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</row>
    <row r="2" spans="1:30" s="104" customFormat="1" ht="13.5" thickBot="1">
      <c r="A2" s="101"/>
      <c r="B2" s="101"/>
      <c r="C2" s="101"/>
      <c r="D2" s="101"/>
      <c r="E2" s="101"/>
      <c r="F2" s="105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</row>
    <row r="3" spans="1:30" s="104" customFormat="1" ht="12.75" customHeight="1">
      <c r="A3" s="101"/>
      <c r="B3" s="79" t="s">
        <v>15</v>
      </c>
      <c r="C3" s="388">
        <f>'Jaunių gr.'!C3:D3</f>
        <v>41973</v>
      </c>
      <c r="D3" s="394"/>
      <c r="E3" s="20"/>
      <c r="F3" s="127"/>
      <c r="G3" s="20"/>
      <c r="H3" s="20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03"/>
    </row>
    <row r="4" spans="1:30" s="104" customFormat="1" ht="12.75">
      <c r="A4" s="101"/>
      <c r="B4" s="78" t="s">
        <v>16</v>
      </c>
      <c r="C4" s="390" t="s">
        <v>90</v>
      </c>
      <c r="D4" s="391"/>
      <c r="E4" s="18"/>
      <c r="F4" s="82"/>
      <c r="G4" s="18"/>
      <c r="H4" s="1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01"/>
    </row>
    <row r="5" spans="1:30" s="104" customFormat="1" ht="12.75">
      <c r="A5" s="101"/>
      <c r="B5" s="78" t="s">
        <v>17</v>
      </c>
      <c r="C5" s="390" t="str">
        <f>'Jaunių gr.'!C5:D5</f>
        <v>I</v>
      </c>
      <c r="D5" s="391"/>
      <c r="E5" s="21"/>
      <c r="F5" s="128"/>
      <c r="G5" s="22"/>
      <c r="H5" s="2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03"/>
    </row>
    <row r="6" spans="1:30" s="104" customFormat="1" ht="12.75">
      <c r="A6" s="101"/>
      <c r="B6" s="78" t="s">
        <v>50</v>
      </c>
      <c r="C6" s="390" t="str">
        <f>'Jaunių gr.'!C6:D6</f>
        <v>Matas Dominas</v>
      </c>
      <c r="D6" s="391"/>
      <c r="E6" s="23"/>
      <c r="F6" s="81"/>
      <c r="G6" s="23"/>
      <c r="H6" s="2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03"/>
    </row>
    <row r="7" spans="1:30" s="104" customFormat="1" ht="13.5" customHeight="1" thickBot="1">
      <c r="A7" s="101"/>
      <c r="B7" s="24" t="s">
        <v>21</v>
      </c>
      <c r="C7" s="392" t="str">
        <f>'Jaunių gr.'!C7:D7</f>
        <v>Matas Dominas</v>
      </c>
      <c r="D7" s="393"/>
      <c r="E7" s="23"/>
      <c r="F7" s="129"/>
      <c r="G7" s="23"/>
      <c r="H7" s="23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1"/>
    </row>
    <row r="8" spans="1:45" s="104" customFormat="1" ht="13.5" customHeight="1">
      <c r="A8" s="101"/>
      <c r="B8" s="126"/>
      <c r="C8" s="126"/>
      <c r="D8" s="126"/>
      <c r="E8" s="126"/>
      <c r="F8" s="10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01"/>
      <c r="AS8" s="365"/>
    </row>
    <row r="9" spans="1:47" s="38" customFormat="1" ht="13.5" customHeight="1" thickBot="1">
      <c r="A9" s="35"/>
      <c r="B9" s="36"/>
      <c r="C9" s="40"/>
      <c r="D9" s="35"/>
      <c r="E9" s="35"/>
      <c r="F9" s="35"/>
      <c r="G9" s="179" t="s">
        <v>194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37"/>
      <c r="AR9" s="37"/>
      <c r="AU9" s="157"/>
    </row>
    <row r="10" spans="1:47" s="38" customFormat="1" ht="13.5" customHeight="1" thickBot="1">
      <c r="A10" s="35"/>
      <c r="B10" s="178" t="str">
        <f>CONCATENATE($C$4," pogrupis")</f>
        <v>Vaikų pogrupis</v>
      </c>
      <c r="C10" s="158"/>
      <c r="D10" s="159"/>
      <c r="E10" s="159"/>
      <c r="F10" s="35"/>
      <c r="G10" s="373" t="s">
        <v>4</v>
      </c>
      <c r="H10" s="374"/>
      <c r="I10" s="374"/>
      <c r="J10" s="375"/>
      <c r="K10" s="385" t="s">
        <v>5</v>
      </c>
      <c r="L10" s="386"/>
      <c r="M10" s="386"/>
      <c r="N10" s="387"/>
      <c r="O10" s="373" t="s">
        <v>6</v>
      </c>
      <c r="P10" s="374"/>
      <c r="Q10" s="374"/>
      <c r="R10" s="375"/>
      <c r="S10" s="385" t="s">
        <v>18</v>
      </c>
      <c r="T10" s="386"/>
      <c r="U10" s="386"/>
      <c r="V10" s="387"/>
      <c r="W10" s="373" t="s">
        <v>19</v>
      </c>
      <c r="X10" s="374"/>
      <c r="Y10" s="374"/>
      <c r="Z10" s="375"/>
      <c r="AA10" s="373" t="s">
        <v>117</v>
      </c>
      <c r="AB10" s="374"/>
      <c r="AC10" s="374"/>
      <c r="AD10" s="375"/>
      <c r="AE10" s="376" t="s">
        <v>156</v>
      </c>
      <c r="AF10" s="377"/>
      <c r="AG10" s="377"/>
      <c r="AH10" s="378"/>
      <c r="AI10" s="370" t="s">
        <v>157</v>
      </c>
      <c r="AJ10" s="371"/>
      <c r="AK10" s="371"/>
      <c r="AL10" s="372"/>
      <c r="AM10" s="370" t="s">
        <v>7</v>
      </c>
      <c r="AN10" s="371"/>
      <c r="AO10" s="371"/>
      <c r="AP10" s="372"/>
      <c r="AQ10" s="137"/>
      <c r="AR10" s="136"/>
      <c r="AU10" s="157"/>
    </row>
    <row r="11" spans="1:44" s="38" customFormat="1" ht="13.5" customHeight="1" thickBot="1">
      <c r="A11" s="75" t="s">
        <v>8</v>
      </c>
      <c r="B11" s="76" t="s">
        <v>9</v>
      </c>
      <c r="C11" s="76" t="s">
        <v>10</v>
      </c>
      <c r="D11" s="76" t="s">
        <v>74</v>
      </c>
      <c r="E11" s="76" t="s">
        <v>20</v>
      </c>
      <c r="F11" s="77" t="s">
        <v>42</v>
      </c>
      <c r="G11" s="192" t="s">
        <v>11</v>
      </c>
      <c r="H11" s="150" t="s">
        <v>13</v>
      </c>
      <c r="I11" s="151" t="s">
        <v>12</v>
      </c>
      <c r="J11" s="193" t="s">
        <v>13</v>
      </c>
      <c r="K11" s="149" t="s">
        <v>11</v>
      </c>
      <c r="L11" s="150" t="s">
        <v>13</v>
      </c>
      <c r="M11" s="151" t="s">
        <v>12</v>
      </c>
      <c r="N11" s="152" t="s">
        <v>13</v>
      </c>
      <c r="O11" s="192" t="s">
        <v>11</v>
      </c>
      <c r="P11" s="150" t="s">
        <v>13</v>
      </c>
      <c r="Q11" s="151" t="s">
        <v>12</v>
      </c>
      <c r="R11" s="193" t="s">
        <v>13</v>
      </c>
      <c r="S11" s="149" t="s">
        <v>11</v>
      </c>
      <c r="T11" s="150" t="s">
        <v>13</v>
      </c>
      <c r="U11" s="151" t="s">
        <v>12</v>
      </c>
      <c r="V11" s="152" t="s">
        <v>13</v>
      </c>
      <c r="W11" s="149" t="s">
        <v>11</v>
      </c>
      <c r="X11" s="150" t="s">
        <v>13</v>
      </c>
      <c r="Y11" s="151" t="s">
        <v>12</v>
      </c>
      <c r="Z11" s="152" t="s">
        <v>13</v>
      </c>
      <c r="AA11" s="192" t="s">
        <v>11</v>
      </c>
      <c r="AB11" s="150" t="s">
        <v>13</v>
      </c>
      <c r="AC11" s="151" t="s">
        <v>12</v>
      </c>
      <c r="AD11" s="193" t="s">
        <v>13</v>
      </c>
      <c r="AE11" s="44" t="s">
        <v>11</v>
      </c>
      <c r="AF11" s="45" t="s">
        <v>13</v>
      </c>
      <c r="AG11" s="46" t="s">
        <v>12</v>
      </c>
      <c r="AH11" s="47" t="s">
        <v>13</v>
      </c>
      <c r="AI11" s="48" t="s">
        <v>11</v>
      </c>
      <c r="AJ11" s="45" t="s">
        <v>13</v>
      </c>
      <c r="AK11" s="46" t="s">
        <v>12</v>
      </c>
      <c r="AL11" s="139" t="s">
        <v>13</v>
      </c>
      <c r="AM11" s="67" t="s">
        <v>11</v>
      </c>
      <c r="AN11" s="45" t="s">
        <v>13</v>
      </c>
      <c r="AO11" s="46" t="s">
        <v>12</v>
      </c>
      <c r="AP11" s="49" t="s">
        <v>13</v>
      </c>
      <c r="AQ11" s="140" t="s">
        <v>2</v>
      </c>
      <c r="AR11" s="43" t="s">
        <v>14</v>
      </c>
    </row>
    <row r="12" spans="1:44" s="38" customFormat="1" ht="12.75">
      <c r="A12" s="229">
        <v>1</v>
      </c>
      <c r="B12" s="351" t="s">
        <v>115</v>
      </c>
      <c r="C12" s="351" t="s">
        <v>116</v>
      </c>
      <c r="D12" s="230" t="s">
        <v>64</v>
      </c>
      <c r="E12" s="230" t="s">
        <v>126</v>
      </c>
      <c r="F12" s="353" t="s">
        <v>133</v>
      </c>
      <c r="G12" s="63">
        <v>1</v>
      </c>
      <c r="H12" s="50">
        <v>1</v>
      </c>
      <c r="I12" s="62">
        <v>1</v>
      </c>
      <c r="J12" s="51">
        <v>1</v>
      </c>
      <c r="K12" s="61">
        <v>1</v>
      </c>
      <c r="L12" s="50">
        <v>1</v>
      </c>
      <c r="M12" s="62">
        <v>1</v>
      </c>
      <c r="N12" s="52">
        <v>1</v>
      </c>
      <c r="O12" s="63">
        <v>1</v>
      </c>
      <c r="P12" s="50">
        <v>1</v>
      </c>
      <c r="Q12" s="62">
        <v>1</v>
      </c>
      <c r="R12" s="51">
        <v>1</v>
      </c>
      <c r="S12" s="61">
        <v>1</v>
      </c>
      <c r="T12" s="50">
        <v>1</v>
      </c>
      <c r="U12" s="62">
        <v>1</v>
      </c>
      <c r="V12" s="52">
        <v>1</v>
      </c>
      <c r="W12" s="63">
        <v>1</v>
      </c>
      <c r="X12" s="50">
        <v>1</v>
      </c>
      <c r="Y12" s="62">
        <v>1</v>
      </c>
      <c r="Z12" s="51">
        <v>1</v>
      </c>
      <c r="AA12" s="61">
        <v>1</v>
      </c>
      <c r="AB12" s="50">
        <v>1</v>
      </c>
      <c r="AC12" s="62">
        <v>1</v>
      </c>
      <c r="AD12" s="52">
        <v>1</v>
      </c>
      <c r="AE12" s="63">
        <v>1</v>
      </c>
      <c r="AF12" s="50">
        <v>1</v>
      </c>
      <c r="AG12" s="62">
        <v>1</v>
      </c>
      <c r="AH12" s="51">
        <v>1</v>
      </c>
      <c r="AI12" s="61">
        <v>2</v>
      </c>
      <c r="AJ12" s="50">
        <v>1</v>
      </c>
      <c r="AK12" s="62">
        <v>1</v>
      </c>
      <c r="AL12" s="52">
        <v>1</v>
      </c>
      <c r="AM12" s="94">
        <f>G12+K12+O12+S12+W12+AA12+AE12+AI12</f>
        <v>9</v>
      </c>
      <c r="AN12" s="93">
        <f>H12+L12+P12+T12+X12+AB12+AF12+AJ12</f>
        <v>8</v>
      </c>
      <c r="AO12" s="92">
        <f>I12+M12+Q12+U12+Y12+AC12+AG12+AK12</f>
        <v>8</v>
      </c>
      <c r="AP12" s="95">
        <f>J12+N12+R12+V12+Z12+AD12+AH12+AL12</f>
        <v>8</v>
      </c>
      <c r="AQ12" s="204">
        <v>1</v>
      </c>
      <c r="AR12" s="274"/>
    </row>
    <row r="13" spans="1:45" s="38" customFormat="1" ht="12.75">
      <c r="A13" s="352">
        <v>2</v>
      </c>
      <c r="B13" s="262" t="s">
        <v>114</v>
      </c>
      <c r="C13" s="347" t="s">
        <v>167</v>
      </c>
      <c r="D13" s="348">
        <v>2004</v>
      </c>
      <c r="E13" s="348" t="s">
        <v>155</v>
      </c>
      <c r="F13" s="312" t="s">
        <v>168</v>
      </c>
      <c r="G13" s="64">
        <v>1</v>
      </c>
      <c r="H13" s="53">
        <v>1</v>
      </c>
      <c r="I13" s="25">
        <v>1</v>
      </c>
      <c r="J13" s="54">
        <v>1</v>
      </c>
      <c r="K13" s="27">
        <v>1</v>
      </c>
      <c r="L13" s="53">
        <v>1</v>
      </c>
      <c r="M13" s="25">
        <v>1</v>
      </c>
      <c r="N13" s="55">
        <v>1</v>
      </c>
      <c r="O13" s="64">
        <v>1</v>
      </c>
      <c r="P13" s="53">
        <v>1</v>
      </c>
      <c r="Q13" s="25">
        <v>1</v>
      </c>
      <c r="R13" s="54">
        <v>1</v>
      </c>
      <c r="S13" s="27">
        <v>1</v>
      </c>
      <c r="T13" s="53">
        <v>1</v>
      </c>
      <c r="U13" s="25">
        <v>1</v>
      </c>
      <c r="V13" s="55">
        <v>1</v>
      </c>
      <c r="W13" s="64">
        <v>1</v>
      </c>
      <c r="X13" s="53">
        <v>1</v>
      </c>
      <c r="Y13" s="25">
        <v>1</v>
      </c>
      <c r="Z13" s="54">
        <v>1</v>
      </c>
      <c r="AA13" s="27">
        <v>1</v>
      </c>
      <c r="AB13" s="53">
        <v>1</v>
      </c>
      <c r="AC13" s="25">
        <v>1</v>
      </c>
      <c r="AD13" s="55">
        <v>1</v>
      </c>
      <c r="AE13" s="64">
        <v>1</v>
      </c>
      <c r="AF13" s="53">
        <v>1</v>
      </c>
      <c r="AG13" s="25">
        <v>1</v>
      </c>
      <c r="AH13" s="54">
        <v>1</v>
      </c>
      <c r="AI13" s="27">
        <v>1</v>
      </c>
      <c r="AJ13" s="53">
        <v>1</v>
      </c>
      <c r="AK13" s="25">
        <v>1</v>
      </c>
      <c r="AL13" s="55">
        <v>1</v>
      </c>
      <c r="AM13" s="87">
        <f aca="true" t="shared" si="0" ref="AM13:AM27">G13+K13+O13+S13+W13+AA13+AE13+AI13</f>
        <v>8</v>
      </c>
      <c r="AN13" s="85">
        <f aca="true" t="shared" si="1" ref="AN13:AN27">H13+L13+P13+T13+X13+AB13+AF13+AJ13</f>
        <v>8</v>
      </c>
      <c r="AO13" s="84">
        <f aca="true" t="shared" si="2" ref="AO13:AO27">I13+M13+Q13+U13+Y13+AC13+AG13+AK13</f>
        <v>8</v>
      </c>
      <c r="AP13" s="86">
        <f aca="true" t="shared" si="3" ref="AP13:AP27">J13+N13+R13+V13+Z13+AD13+AH13+AL13</f>
        <v>8</v>
      </c>
      <c r="AQ13" s="205">
        <v>2</v>
      </c>
      <c r="AR13" s="255"/>
      <c r="AS13" s="157"/>
    </row>
    <row r="14" spans="1:45" s="38" customFormat="1" ht="12.75">
      <c r="A14" s="190">
        <v>3</v>
      </c>
      <c r="B14" s="97" t="s">
        <v>59</v>
      </c>
      <c r="C14" s="97" t="s">
        <v>60</v>
      </c>
      <c r="D14" s="25" t="s">
        <v>61</v>
      </c>
      <c r="E14" s="25" t="s">
        <v>24</v>
      </c>
      <c r="F14" s="354" t="s">
        <v>46</v>
      </c>
      <c r="G14" s="64">
        <v>1</v>
      </c>
      <c r="H14" s="53">
        <v>1</v>
      </c>
      <c r="I14" s="25">
        <v>1</v>
      </c>
      <c r="J14" s="54">
        <v>1</v>
      </c>
      <c r="K14" s="27">
        <v>1</v>
      </c>
      <c r="L14" s="53">
        <v>1</v>
      </c>
      <c r="M14" s="25">
        <v>1</v>
      </c>
      <c r="N14" s="55">
        <v>1</v>
      </c>
      <c r="O14" s="64">
        <v>1</v>
      </c>
      <c r="P14" s="53">
        <v>1</v>
      </c>
      <c r="Q14" s="25">
        <v>1</v>
      </c>
      <c r="R14" s="54">
        <v>1</v>
      </c>
      <c r="S14" s="27">
        <v>1</v>
      </c>
      <c r="T14" s="53">
        <v>1</v>
      </c>
      <c r="U14" s="25">
        <v>1</v>
      </c>
      <c r="V14" s="55">
        <v>1</v>
      </c>
      <c r="W14" s="64">
        <v>1</v>
      </c>
      <c r="X14" s="53">
        <v>1</v>
      </c>
      <c r="Y14" s="25">
        <v>1</v>
      </c>
      <c r="Z14" s="54">
        <v>1</v>
      </c>
      <c r="AA14" s="27">
        <v>1</v>
      </c>
      <c r="AB14" s="53">
        <v>3</v>
      </c>
      <c r="AC14" s="25">
        <v>1</v>
      </c>
      <c r="AD14" s="55">
        <v>1</v>
      </c>
      <c r="AE14" s="64">
        <v>1</v>
      </c>
      <c r="AF14" s="53">
        <v>1</v>
      </c>
      <c r="AG14" s="25">
        <v>1</v>
      </c>
      <c r="AH14" s="54">
        <v>1</v>
      </c>
      <c r="AI14" s="27">
        <v>1</v>
      </c>
      <c r="AJ14" s="53">
        <v>1</v>
      </c>
      <c r="AK14" s="25">
        <v>1</v>
      </c>
      <c r="AL14" s="55">
        <v>1</v>
      </c>
      <c r="AM14" s="87">
        <f t="shared" si="0"/>
        <v>8</v>
      </c>
      <c r="AN14" s="85">
        <f t="shared" si="1"/>
        <v>10</v>
      </c>
      <c r="AO14" s="84">
        <f t="shared" si="2"/>
        <v>8</v>
      </c>
      <c r="AP14" s="86">
        <f t="shared" si="3"/>
        <v>8</v>
      </c>
      <c r="AQ14" s="205">
        <v>3</v>
      </c>
      <c r="AR14" s="270">
        <v>100</v>
      </c>
      <c r="AS14" s="157"/>
    </row>
    <row r="15" spans="1:45" s="38" customFormat="1" ht="12.75">
      <c r="A15" s="190">
        <v>4</v>
      </c>
      <c r="B15" s="97" t="s">
        <v>63</v>
      </c>
      <c r="C15" s="97" t="s">
        <v>43</v>
      </c>
      <c r="D15" s="25" t="s">
        <v>64</v>
      </c>
      <c r="E15" s="25" t="s">
        <v>23</v>
      </c>
      <c r="F15" s="355" t="s">
        <v>45</v>
      </c>
      <c r="G15" s="64">
        <v>1</v>
      </c>
      <c r="H15" s="53">
        <v>1</v>
      </c>
      <c r="I15" s="25">
        <v>1</v>
      </c>
      <c r="J15" s="54">
        <v>1</v>
      </c>
      <c r="K15" s="27">
        <v>1</v>
      </c>
      <c r="L15" s="53">
        <v>1</v>
      </c>
      <c r="M15" s="25">
        <v>1</v>
      </c>
      <c r="N15" s="55">
        <v>1</v>
      </c>
      <c r="O15" s="64">
        <v>1</v>
      </c>
      <c r="P15" s="53">
        <v>1</v>
      </c>
      <c r="Q15" s="25">
        <v>1</v>
      </c>
      <c r="R15" s="54">
        <v>1</v>
      </c>
      <c r="S15" s="27">
        <v>1</v>
      </c>
      <c r="T15" s="53">
        <v>1</v>
      </c>
      <c r="U15" s="25">
        <v>1</v>
      </c>
      <c r="V15" s="55">
        <v>1</v>
      </c>
      <c r="W15" s="64">
        <v>1</v>
      </c>
      <c r="X15" s="53">
        <v>1</v>
      </c>
      <c r="Y15" s="25">
        <v>1</v>
      </c>
      <c r="Z15" s="54">
        <v>1</v>
      </c>
      <c r="AA15" s="27">
        <v>0</v>
      </c>
      <c r="AB15" s="53">
        <v>0</v>
      </c>
      <c r="AC15" s="25">
        <v>1</v>
      </c>
      <c r="AD15" s="55">
        <v>2</v>
      </c>
      <c r="AE15" s="64">
        <v>1</v>
      </c>
      <c r="AF15" s="53">
        <v>1</v>
      </c>
      <c r="AG15" s="25">
        <v>1</v>
      </c>
      <c r="AH15" s="54">
        <v>1</v>
      </c>
      <c r="AI15" s="27">
        <v>1</v>
      </c>
      <c r="AJ15" s="53">
        <v>1</v>
      </c>
      <c r="AK15" s="25">
        <v>1</v>
      </c>
      <c r="AL15" s="55">
        <v>1</v>
      </c>
      <c r="AM15" s="87">
        <f t="shared" si="0"/>
        <v>7</v>
      </c>
      <c r="AN15" s="85">
        <f t="shared" si="1"/>
        <v>7</v>
      </c>
      <c r="AO15" s="84">
        <f t="shared" si="2"/>
        <v>8</v>
      </c>
      <c r="AP15" s="86">
        <f t="shared" si="3"/>
        <v>9</v>
      </c>
      <c r="AQ15" s="142">
        <v>4</v>
      </c>
      <c r="AR15" s="271">
        <v>89</v>
      </c>
      <c r="AS15" s="157"/>
    </row>
    <row r="16" spans="1:45" s="38" customFormat="1" ht="12.75">
      <c r="A16" s="190">
        <v>5</v>
      </c>
      <c r="B16" s="183" t="s">
        <v>171</v>
      </c>
      <c r="C16" s="251" t="s">
        <v>170</v>
      </c>
      <c r="D16" s="346">
        <v>2004</v>
      </c>
      <c r="E16" s="346" t="s">
        <v>24</v>
      </c>
      <c r="F16" s="356" t="s">
        <v>46</v>
      </c>
      <c r="G16" s="64">
        <v>1</v>
      </c>
      <c r="H16" s="53">
        <v>1</v>
      </c>
      <c r="I16" s="25">
        <v>1</v>
      </c>
      <c r="J16" s="54">
        <v>1</v>
      </c>
      <c r="K16" s="27">
        <v>1</v>
      </c>
      <c r="L16" s="53">
        <v>2</v>
      </c>
      <c r="M16" s="25">
        <v>1</v>
      </c>
      <c r="N16" s="55">
        <v>1</v>
      </c>
      <c r="O16" s="64">
        <v>1</v>
      </c>
      <c r="P16" s="53">
        <v>1</v>
      </c>
      <c r="Q16" s="25">
        <v>1</v>
      </c>
      <c r="R16" s="54">
        <v>1</v>
      </c>
      <c r="S16" s="27">
        <v>1</v>
      </c>
      <c r="T16" s="53">
        <v>1</v>
      </c>
      <c r="U16" s="25">
        <v>1</v>
      </c>
      <c r="V16" s="55">
        <v>1</v>
      </c>
      <c r="W16" s="64">
        <v>1</v>
      </c>
      <c r="X16" s="53">
        <v>6</v>
      </c>
      <c r="Y16" s="25">
        <v>1</v>
      </c>
      <c r="Z16" s="54">
        <v>1</v>
      </c>
      <c r="AA16" s="27">
        <v>0</v>
      </c>
      <c r="AB16" s="53">
        <v>0</v>
      </c>
      <c r="AC16" s="25">
        <v>1</v>
      </c>
      <c r="AD16" s="55">
        <v>1</v>
      </c>
      <c r="AE16" s="64">
        <v>1</v>
      </c>
      <c r="AF16" s="53">
        <v>1</v>
      </c>
      <c r="AG16" s="25">
        <v>1</v>
      </c>
      <c r="AH16" s="54">
        <v>1</v>
      </c>
      <c r="AI16" s="27">
        <v>1</v>
      </c>
      <c r="AJ16" s="53">
        <v>1</v>
      </c>
      <c r="AK16" s="25">
        <v>1</v>
      </c>
      <c r="AL16" s="55">
        <v>1</v>
      </c>
      <c r="AM16" s="87">
        <f t="shared" si="0"/>
        <v>7</v>
      </c>
      <c r="AN16" s="85">
        <f t="shared" si="1"/>
        <v>13</v>
      </c>
      <c r="AO16" s="84">
        <f t="shared" si="2"/>
        <v>8</v>
      </c>
      <c r="AP16" s="86">
        <f t="shared" si="3"/>
        <v>8</v>
      </c>
      <c r="AQ16" s="142">
        <v>5</v>
      </c>
      <c r="AR16" s="271">
        <v>79</v>
      </c>
      <c r="AS16" s="157"/>
    </row>
    <row r="17" spans="1:45" s="38" customFormat="1" ht="12.75">
      <c r="A17" s="190">
        <v>6</v>
      </c>
      <c r="B17" s="97" t="s">
        <v>173</v>
      </c>
      <c r="C17" s="251" t="s">
        <v>172</v>
      </c>
      <c r="D17" s="346">
        <v>2005</v>
      </c>
      <c r="E17" s="346" t="s">
        <v>23</v>
      </c>
      <c r="F17" s="357" t="s">
        <v>45</v>
      </c>
      <c r="G17" s="64">
        <v>1</v>
      </c>
      <c r="H17" s="53">
        <v>1</v>
      </c>
      <c r="I17" s="25">
        <v>1</v>
      </c>
      <c r="J17" s="54">
        <v>1</v>
      </c>
      <c r="K17" s="27">
        <v>1</v>
      </c>
      <c r="L17" s="53">
        <v>5</v>
      </c>
      <c r="M17" s="25">
        <v>1</v>
      </c>
      <c r="N17" s="55">
        <v>1</v>
      </c>
      <c r="O17" s="64">
        <v>1</v>
      </c>
      <c r="P17" s="53">
        <v>1</v>
      </c>
      <c r="Q17" s="25">
        <v>1</v>
      </c>
      <c r="R17" s="54">
        <v>1</v>
      </c>
      <c r="S17" s="27">
        <v>1</v>
      </c>
      <c r="T17" s="53">
        <v>1</v>
      </c>
      <c r="U17" s="25">
        <v>1</v>
      </c>
      <c r="V17" s="55">
        <v>1</v>
      </c>
      <c r="W17" s="64">
        <v>0</v>
      </c>
      <c r="X17" s="53">
        <v>0</v>
      </c>
      <c r="Y17" s="25">
        <v>0</v>
      </c>
      <c r="Z17" s="54">
        <v>0</v>
      </c>
      <c r="AA17" s="27">
        <v>0</v>
      </c>
      <c r="AB17" s="53">
        <v>0</v>
      </c>
      <c r="AC17" s="25">
        <v>0</v>
      </c>
      <c r="AD17" s="55">
        <v>0</v>
      </c>
      <c r="AE17" s="64">
        <v>1</v>
      </c>
      <c r="AF17" s="53">
        <v>2</v>
      </c>
      <c r="AG17" s="25">
        <v>1</v>
      </c>
      <c r="AH17" s="54">
        <v>1</v>
      </c>
      <c r="AI17" s="27">
        <v>1</v>
      </c>
      <c r="AJ17" s="53">
        <v>1</v>
      </c>
      <c r="AK17" s="25">
        <v>1</v>
      </c>
      <c r="AL17" s="55">
        <v>1</v>
      </c>
      <c r="AM17" s="87">
        <f t="shared" si="0"/>
        <v>6</v>
      </c>
      <c r="AN17" s="85">
        <f t="shared" si="1"/>
        <v>11</v>
      </c>
      <c r="AO17" s="84">
        <f t="shared" si="2"/>
        <v>6</v>
      </c>
      <c r="AP17" s="86">
        <f t="shared" si="3"/>
        <v>6</v>
      </c>
      <c r="AQ17" s="142">
        <v>6</v>
      </c>
      <c r="AR17" s="270">
        <v>71</v>
      </c>
      <c r="AS17" s="157"/>
    </row>
    <row r="18" spans="1:45" s="38" customFormat="1" ht="12.75">
      <c r="A18" s="190">
        <v>7</v>
      </c>
      <c r="B18" s="97" t="s">
        <v>175</v>
      </c>
      <c r="C18" s="251" t="s">
        <v>174</v>
      </c>
      <c r="D18" s="346">
        <v>2003</v>
      </c>
      <c r="E18" s="346" t="s">
        <v>24</v>
      </c>
      <c r="F18" s="356" t="s">
        <v>80</v>
      </c>
      <c r="G18" s="64">
        <v>1</v>
      </c>
      <c r="H18" s="53">
        <v>1</v>
      </c>
      <c r="I18" s="25">
        <v>1</v>
      </c>
      <c r="J18" s="54">
        <v>1</v>
      </c>
      <c r="K18" s="27">
        <v>1</v>
      </c>
      <c r="L18" s="53">
        <v>3</v>
      </c>
      <c r="M18" s="25">
        <v>1</v>
      </c>
      <c r="N18" s="55">
        <v>2</v>
      </c>
      <c r="O18" s="64">
        <v>1</v>
      </c>
      <c r="P18" s="53">
        <v>1</v>
      </c>
      <c r="Q18" s="25">
        <v>1</v>
      </c>
      <c r="R18" s="54">
        <v>1</v>
      </c>
      <c r="S18" s="27">
        <v>1</v>
      </c>
      <c r="T18" s="53">
        <v>1</v>
      </c>
      <c r="U18" s="25">
        <v>1</v>
      </c>
      <c r="V18" s="55">
        <v>1</v>
      </c>
      <c r="W18" s="64">
        <v>0</v>
      </c>
      <c r="X18" s="53">
        <v>0</v>
      </c>
      <c r="Y18" s="25">
        <v>1</v>
      </c>
      <c r="Z18" s="54">
        <v>1</v>
      </c>
      <c r="AA18" s="27">
        <v>0</v>
      </c>
      <c r="AB18" s="53">
        <v>0</v>
      </c>
      <c r="AC18" s="25">
        <v>0</v>
      </c>
      <c r="AD18" s="55">
        <v>0</v>
      </c>
      <c r="AE18" s="64">
        <v>1</v>
      </c>
      <c r="AF18" s="53">
        <v>1</v>
      </c>
      <c r="AG18" s="25">
        <v>1</v>
      </c>
      <c r="AH18" s="54">
        <v>1</v>
      </c>
      <c r="AI18" s="27">
        <v>0</v>
      </c>
      <c r="AJ18" s="53">
        <v>0</v>
      </c>
      <c r="AK18" s="25">
        <v>1</v>
      </c>
      <c r="AL18" s="55">
        <v>1</v>
      </c>
      <c r="AM18" s="87">
        <f t="shared" si="0"/>
        <v>5</v>
      </c>
      <c r="AN18" s="85">
        <f t="shared" si="1"/>
        <v>7</v>
      </c>
      <c r="AO18" s="84">
        <f t="shared" si="2"/>
        <v>7</v>
      </c>
      <c r="AP18" s="86">
        <f t="shared" si="3"/>
        <v>8</v>
      </c>
      <c r="AQ18" s="143" t="s">
        <v>31</v>
      </c>
      <c r="AR18" s="270">
        <v>63</v>
      </c>
      <c r="AS18" s="157"/>
    </row>
    <row r="19" spans="1:45" s="38" customFormat="1" ht="12.75">
      <c r="A19" s="190">
        <v>8</v>
      </c>
      <c r="B19" s="97" t="s">
        <v>177</v>
      </c>
      <c r="C19" s="296" t="s">
        <v>176</v>
      </c>
      <c r="D19" s="346">
        <v>2003</v>
      </c>
      <c r="E19" s="346" t="s">
        <v>23</v>
      </c>
      <c r="F19" s="356" t="s">
        <v>45</v>
      </c>
      <c r="G19" s="64">
        <v>1</v>
      </c>
      <c r="H19" s="53">
        <v>1</v>
      </c>
      <c r="I19" s="25">
        <v>1</v>
      </c>
      <c r="J19" s="54">
        <v>1</v>
      </c>
      <c r="K19" s="27">
        <v>1</v>
      </c>
      <c r="L19" s="53">
        <v>1</v>
      </c>
      <c r="M19" s="25">
        <v>1</v>
      </c>
      <c r="N19" s="55">
        <v>1</v>
      </c>
      <c r="O19" s="64">
        <v>1</v>
      </c>
      <c r="P19" s="53">
        <v>3</v>
      </c>
      <c r="Q19" s="25">
        <v>1</v>
      </c>
      <c r="R19" s="54">
        <v>3</v>
      </c>
      <c r="S19" s="27">
        <v>1</v>
      </c>
      <c r="T19" s="53">
        <v>1</v>
      </c>
      <c r="U19" s="25">
        <v>1</v>
      </c>
      <c r="V19" s="55">
        <v>1</v>
      </c>
      <c r="W19" s="64">
        <v>0</v>
      </c>
      <c r="X19" s="53">
        <v>0</v>
      </c>
      <c r="Y19" s="25">
        <v>1</v>
      </c>
      <c r="Z19" s="54">
        <v>1</v>
      </c>
      <c r="AA19" s="27">
        <v>0</v>
      </c>
      <c r="AB19" s="53">
        <v>0</v>
      </c>
      <c r="AC19" s="25">
        <v>1</v>
      </c>
      <c r="AD19" s="55">
        <v>2</v>
      </c>
      <c r="AE19" s="64">
        <v>1</v>
      </c>
      <c r="AF19" s="53">
        <v>2</v>
      </c>
      <c r="AG19" s="25">
        <v>1</v>
      </c>
      <c r="AH19" s="54">
        <v>1</v>
      </c>
      <c r="AI19" s="27">
        <v>0</v>
      </c>
      <c r="AJ19" s="53">
        <v>0</v>
      </c>
      <c r="AK19" s="25">
        <v>0</v>
      </c>
      <c r="AL19" s="55">
        <v>0</v>
      </c>
      <c r="AM19" s="87">
        <f t="shared" si="0"/>
        <v>5</v>
      </c>
      <c r="AN19" s="85">
        <f t="shared" si="1"/>
        <v>8</v>
      </c>
      <c r="AO19" s="84">
        <f t="shared" si="2"/>
        <v>7</v>
      </c>
      <c r="AP19" s="86">
        <f t="shared" si="3"/>
        <v>10</v>
      </c>
      <c r="AQ19" s="143" t="s">
        <v>32</v>
      </c>
      <c r="AR19" s="270">
        <v>56</v>
      </c>
      <c r="AS19" s="157"/>
    </row>
    <row r="20" spans="1:45" s="38" customFormat="1" ht="12.75">
      <c r="A20" s="190">
        <v>9</v>
      </c>
      <c r="B20" s="183" t="s">
        <v>179</v>
      </c>
      <c r="C20" s="251" t="s">
        <v>178</v>
      </c>
      <c r="D20" s="346">
        <v>2006</v>
      </c>
      <c r="E20" s="346" t="s">
        <v>24</v>
      </c>
      <c r="F20" s="356" t="s">
        <v>80</v>
      </c>
      <c r="G20" s="64">
        <v>1</v>
      </c>
      <c r="H20" s="53">
        <v>1</v>
      </c>
      <c r="I20" s="25">
        <v>1</v>
      </c>
      <c r="J20" s="54">
        <v>1</v>
      </c>
      <c r="K20" s="27">
        <v>0</v>
      </c>
      <c r="L20" s="53">
        <v>0</v>
      </c>
      <c r="M20" s="25">
        <v>1</v>
      </c>
      <c r="N20" s="55">
        <v>1</v>
      </c>
      <c r="O20" s="64">
        <v>1</v>
      </c>
      <c r="P20" s="53">
        <v>1</v>
      </c>
      <c r="Q20" s="25">
        <v>1</v>
      </c>
      <c r="R20" s="54">
        <v>1</v>
      </c>
      <c r="S20" s="27">
        <v>1</v>
      </c>
      <c r="T20" s="53">
        <v>1</v>
      </c>
      <c r="U20" s="25">
        <v>1</v>
      </c>
      <c r="V20" s="55">
        <v>1</v>
      </c>
      <c r="W20" s="64">
        <v>0</v>
      </c>
      <c r="X20" s="53">
        <v>0</v>
      </c>
      <c r="Y20" s="25">
        <v>0</v>
      </c>
      <c r="Z20" s="54">
        <v>0</v>
      </c>
      <c r="AA20" s="27">
        <v>0</v>
      </c>
      <c r="AB20" s="53">
        <v>0</v>
      </c>
      <c r="AC20" s="25">
        <v>0</v>
      </c>
      <c r="AD20" s="55">
        <v>0</v>
      </c>
      <c r="AE20" s="64">
        <v>1</v>
      </c>
      <c r="AF20" s="53">
        <v>1</v>
      </c>
      <c r="AG20" s="25">
        <v>1</v>
      </c>
      <c r="AH20" s="54">
        <v>1</v>
      </c>
      <c r="AI20" s="27">
        <v>0</v>
      </c>
      <c r="AJ20" s="53">
        <v>0</v>
      </c>
      <c r="AK20" s="25">
        <v>0</v>
      </c>
      <c r="AL20" s="55">
        <v>0</v>
      </c>
      <c r="AM20" s="87">
        <f t="shared" si="0"/>
        <v>4</v>
      </c>
      <c r="AN20" s="85">
        <f t="shared" si="1"/>
        <v>4</v>
      </c>
      <c r="AO20" s="84">
        <f t="shared" si="2"/>
        <v>5</v>
      </c>
      <c r="AP20" s="86">
        <f t="shared" si="3"/>
        <v>5</v>
      </c>
      <c r="AQ20" s="143" t="s">
        <v>33</v>
      </c>
      <c r="AR20" s="366">
        <v>50</v>
      </c>
      <c r="AS20" s="157"/>
    </row>
    <row r="21" spans="1:45" s="38" customFormat="1" ht="12.75">
      <c r="A21" s="190">
        <v>10</v>
      </c>
      <c r="B21" s="97" t="s">
        <v>181</v>
      </c>
      <c r="C21" s="251" t="s">
        <v>180</v>
      </c>
      <c r="D21" s="346">
        <v>2007</v>
      </c>
      <c r="E21" s="346" t="s">
        <v>22</v>
      </c>
      <c r="F21" s="344" t="s">
        <v>70</v>
      </c>
      <c r="G21" s="64">
        <v>1</v>
      </c>
      <c r="H21" s="53">
        <v>1</v>
      </c>
      <c r="I21" s="25">
        <v>1</v>
      </c>
      <c r="J21" s="54">
        <v>1</v>
      </c>
      <c r="K21" s="27">
        <v>0</v>
      </c>
      <c r="L21" s="53">
        <v>0</v>
      </c>
      <c r="M21" s="25">
        <v>1</v>
      </c>
      <c r="N21" s="55">
        <v>1</v>
      </c>
      <c r="O21" s="64">
        <v>1</v>
      </c>
      <c r="P21" s="53">
        <v>1</v>
      </c>
      <c r="Q21" s="25">
        <v>1</v>
      </c>
      <c r="R21" s="54">
        <v>1</v>
      </c>
      <c r="S21" s="27">
        <v>1</v>
      </c>
      <c r="T21" s="53">
        <v>1</v>
      </c>
      <c r="U21" s="25">
        <v>1</v>
      </c>
      <c r="V21" s="55">
        <v>1</v>
      </c>
      <c r="W21" s="64">
        <v>0</v>
      </c>
      <c r="X21" s="53">
        <v>0</v>
      </c>
      <c r="Y21" s="25">
        <v>0</v>
      </c>
      <c r="Z21" s="54">
        <v>0</v>
      </c>
      <c r="AA21" s="27">
        <v>0</v>
      </c>
      <c r="AB21" s="53">
        <v>0</v>
      </c>
      <c r="AC21" s="25">
        <v>0</v>
      </c>
      <c r="AD21" s="55">
        <v>0</v>
      </c>
      <c r="AE21" s="64">
        <v>1</v>
      </c>
      <c r="AF21" s="53">
        <v>1</v>
      </c>
      <c r="AG21" s="25">
        <v>1</v>
      </c>
      <c r="AH21" s="54">
        <v>1</v>
      </c>
      <c r="AI21" s="27">
        <v>0</v>
      </c>
      <c r="AJ21" s="53">
        <v>0</v>
      </c>
      <c r="AK21" s="25">
        <v>0</v>
      </c>
      <c r="AL21" s="55">
        <v>0</v>
      </c>
      <c r="AM21" s="87">
        <f t="shared" si="0"/>
        <v>4</v>
      </c>
      <c r="AN21" s="85">
        <f t="shared" si="1"/>
        <v>4</v>
      </c>
      <c r="AO21" s="84">
        <f t="shared" si="2"/>
        <v>5</v>
      </c>
      <c r="AP21" s="86">
        <f t="shared" si="3"/>
        <v>5</v>
      </c>
      <c r="AQ21" s="143" t="s">
        <v>33</v>
      </c>
      <c r="AR21" s="366">
        <v>50</v>
      </c>
      <c r="AS21" s="157"/>
    </row>
    <row r="22" spans="1:45" s="38" customFormat="1" ht="12.75">
      <c r="A22" s="190">
        <v>11</v>
      </c>
      <c r="B22" s="97" t="s">
        <v>183</v>
      </c>
      <c r="C22" s="251" t="s">
        <v>182</v>
      </c>
      <c r="D22" s="346">
        <v>2006</v>
      </c>
      <c r="E22" s="346" t="s">
        <v>23</v>
      </c>
      <c r="F22" s="356" t="s">
        <v>45</v>
      </c>
      <c r="G22" s="64">
        <v>1</v>
      </c>
      <c r="H22" s="53">
        <v>1</v>
      </c>
      <c r="I22" s="25">
        <v>1</v>
      </c>
      <c r="J22" s="54">
        <v>1</v>
      </c>
      <c r="K22" s="27">
        <v>1</v>
      </c>
      <c r="L22" s="53">
        <v>4</v>
      </c>
      <c r="M22" s="25">
        <v>1</v>
      </c>
      <c r="N22" s="55">
        <v>1</v>
      </c>
      <c r="O22" s="64">
        <v>1</v>
      </c>
      <c r="P22" s="53">
        <v>1</v>
      </c>
      <c r="Q22" s="25">
        <v>1</v>
      </c>
      <c r="R22" s="54">
        <v>1</v>
      </c>
      <c r="S22" s="27">
        <v>1</v>
      </c>
      <c r="T22" s="53">
        <v>1</v>
      </c>
      <c r="U22" s="25">
        <v>1</v>
      </c>
      <c r="V22" s="55">
        <v>1</v>
      </c>
      <c r="W22" s="64">
        <v>0</v>
      </c>
      <c r="X22" s="53">
        <v>0</v>
      </c>
      <c r="Y22" s="25">
        <v>0</v>
      </c>
      <c r="Z22" s="54">
        <v>0</v>
      </c>
      <c r="AA22" s="27">
        <v>0</v>
      </c>
      <c r="AB22" s="53">
        <v>0</v>
      </c>
      <c r="AC22" s="25">
        <v>0</v>
      </c>
      <c r="AD22" s="55">
        <v>0</v>
      </c>
      <c r="AE22" s="64">
        <v>0</v>
      </c>
      <c r="AF22" s="53">
        <v>0</v>
      </c>
      <c r="AG22" s="25">
        <v>1</v>
      </c>
      <c r="AH22" s="54">
        <v>1</v>
      </c>
      <c r="AI22" s="27">
        <v>0</v>
      </c>
      <c r="AJ22" s="53">
        <v>0</v>
      </c>
      <c r="AK22" s="25">
        <v>0</v>
      </c>
      <c r="AL22" s="55">
        <v>0</v>
      </c>
      <c r="AM22" s="87">
        <f t="shared" si="0"/>
        <v>4</v>
      </c>
      <c r="AN22" s="85">
        <f t="shared" si="1"/>
        <v>7</v>
      </c>
      <c r="AO22" s="84">
        <f t="shared" si="2"/>
        <v>5</v>
      </c>
      <c r="AP22" s="86">
        <f t="shared" si="3"/>
        <v>5</v>
      </c>
      <c r="AQ22" s="143" t="s">
        <v>98</v>
      </c>
      <c r="AR22" s="270">
        <v>39</v>
      </c>
      <c r="AS22" s="157"/>
    </row>
    <row r="23" spans="1:45" s="38" customFormat="1" ht="12.75">
      <c r="A23" s="190">
        <v>12</v>
      </c>
      <c r="B23" s="97" t="s">
        <v>185</v>
      </c>
      <c r="C23" s="251" t="s">
        <v>184</v>
      </c>
      <c r="D23" s="346">
        <v>2005</v>
      </c>
      <c r="E23" s="346" t="s">
        <v>22</v>
      </c>
      <c r="F23" s="344" t="s">
        <v>70</v>
      </c>
      <c r="G23" s="64">
        <v>1</v>
      </c>
      <c r="H23" s="53">
        <v>1</v>
      </c>
      <c r="I23" s="25">
        <v>1</v>
      </c>
      <c r="J23" s="54">
        <v>1</v>
      </c>
      <c r="K23" s="27">
        <v>1</v>
      </c>
      <c r="L23" s="53">
        <v>5</v>
      </c>
      <c r="M23" s="25">
        <v>1</v>
      </c>
      <c r="N23" s="55">
        <v>3</v>
      </c>
      <c r="O23" s="64">
        <v>1</v>
      </c>
      <c r="P23" s="53">
        <v>1</v>
      </c>
      <c r="Q23" s="25">
        <v>1</v>
      </c>
      <c r="R23" s="54">
        <v>1</v>
      </c>
      <c r="S23" s="27">
        <v>1</v>
      </c>
      <c r="T23" s="53">
        <v>1</v>
      </c>
      <c r="U23" s="25">
        <v>1</v>
      </c>
      <c r="V23" s="55">
        <v>1</v>
      </c>
      <c r="W23" s="64">
        <v>0</v>
      </c>
      <c r="X23" s="53">
        <v>0</v>
      </c>
      <c r="Y23" s="25">
        <v>0</v>
      </c>
      <c r="Z23" s="54">
        <v>0</v>
      </c>
      <c r="AA23" s="27">
        <v>0</v>
      </c>
      <c r="AB23" s="53">
        <v>0</v>
      </c>
      <c r="AC23" s="25">
        <v>0</v>
      </c>
      <c r="AD23" s="55">
        <v>0</v>
      </c>
      <c r="AE23" s="64">
        <v>0</v>
      </c>
      <c r="AF23" s="53">
        <v>0</v>
      </c>
      <c r="AG23" s="25">
        <v>1</v>
      </c>
      <c r="AH23" s="54">
        <v>1</v>
      </c>
      <c r="AI23" s="27">
        <v>0</v>
      </c>
      <c r="AJ23" s="53">
        <v>0</v>
      </c>
      <c r="AK23" s="25">
        <v>0</v>
      </c>
      <c r="AL23" s="55">
        <v>0</v>
      </c>
      <c r="AM23" s="87">
        <f t="shared" si="0"/>
        <v>4</v>
      </c>
      <c r="AN23" s="85">
        <f t="shared" si="1"/>
        <v>8</v>
      </c>
      <c r="AO23" s="84">
        <f t="shared" si="2"/>
        <v>5</v>
      </c>
      <c r="AP23" s="86">
        <f t="shared" si="3"/>
        <v>7</v>
      </c>
      <c r="AQ23" s="143" t="s">
        <v>99</v>
      </c>
      <c r="AR23" s="270">
        <v>35</v>
      </c>
      <c r="AS23" s="157"/>
    </row>
    <row r="24" spans="1:45" s="38" customFormat="1" ht="12.75">
      <c r="A24" s="190">
        <v>13</v>
      </c>
      <c r="B24" s="97" t="s">
        <v>187</v>
      </c>
      <c r="C24" s="251" t="s">
        <v>186</v>
      </c>
      <c r="D24" s="346">
        <v>2004</v>
      </c>
      <c r="E24" s="346" t="s">
        <v>24</v>
      </c>
      <c r="F24" s="356" t="s">
        <v>80</v>
      </c>
      <c r="G24" s="64">
        <v>1</v>
      </c>
      <c r="H24" s="53">
        <v>1</v>
      </c>
      <c r="I24" s="25">
        <v>1</v>
      </c>
      <c r="J24" s="54">
        <v>1</v>
      </c>
      <c r="K24" s="27">
        <v>0</v>
      </c>
      <c r="L24" s="53">
        <v>0</v>
      </c>
      <c r="M24" s="25">
        <v>1</v>
      </c>
      <c r="N24" s="55">
        <v>1</v>
      </c>
      <c r="O24" s="64">
        <v>1</v>
      </c>
      <c r="P24" s="53">
        <v>1</v>
      </c>
      <c r="Q24" s="25">
        <v>1</v>
      </c>
      <c r="R24" s="54">
        <v>1</v>
      </c>
      <c r="S24" s="27">
        <v>1</v>
      </c>
      <c r="T24" s="53">
        <v>1</v>
      </c>
      <c r="U24" s="25">
        <v>1</v>
      </c>
      <c r="V24" s="55">
        <v>1</v>
      </c>
      <c r="W24" s="64">
        <v>0</v>
      </c>
      <c r="X24" s="53">
        <v>0</v>
      </c>
      <c r="Y24" s="25">
        <v>1</v>
      </c>
      <c r="Z24" s="54">
        <v>8</v>
      </c>
      <c r="AA24" s="27">
        <v>0</v>
      </c>
      <c r="AB24" s="53">
        <v>0</v>
      </c>
      <c r="AC24" s="25">
        <v>0</v>
      </c>
      <c r="AD24" s="55">
        <v>0</v>
      </c>
      <c r="AE24" s="64">
        <v>0</v>
      </c>
      <c r="AF24" s="53">
        <v>0</v>
      </c>
      <c r="AG24" s="25">
        <v>1</v>
      </c>
      <c r="AH24" s="54">
        <v>2</v>
      </c>
      <c r="AI24" s="27">
        <v>0</v>
      </c>
      <c r="AJ24" s="53">
        <v>0</v>
      </c>
      <c r="AK24" s="25">
        <v>0</v>
      </c>
      <c r="AL24" s="55">
        <v>0</v>
      </c>
      <c r="AM24" s="87">
        <f t="shared" si="0"/>
        <v>3</v>
      </c>
      <c r="AN24" s="85">
        <f t="shared" si="1"/>
        <v>3</v>
      </c>
      <c r="AO24" s="84">
        <f t="shared" si="2"/>
        <v>6</v>
      </c>
      <c r="AP24" s="86">
        <f t="shared" si="3"/>
        <v>14</v>
      </c>
      <c r="AQ24" s="143" t="s">
        <v>100</v>
      </c>
      <c r="AR24" s="270">
        <v>31</v>
      </c>
      <c r="AS24" s="157"/>
    </row>
    <row r="25" spans="1:45" s="38" customFormat="1" ht="12.75">
      <c r="A25" s="190">
        <v>14</v>
      </c>
      <c r="B25" s="97" t="s">
        <v>189</v>
      </c>
      <c r="C25" s="251" t="s">
        <v>188</v>
      </c>
      <c r="D25" s="346">
        <v>2006</v>
      </c>
      <c r="E25" s="346" t="s">
        <v>23</v>
      </c>
      <c r="F25" s="356" t="s">
        <v>45</v>
      </c>
      <c r="G25" s="64">
        <v>0</v>
      </c>
      <c r="H25" s="53">
        <v>0</v>
      </c>
      <c r="I25" s="25">
        <v>0</v>
      </c>
      <c r="J25" s="54">
        <v>0</v>
      </c>
      <c r="K25" s="27">
        <v>0</v>
      </c>
      <c r="L25" s="53">
        <v>0</v>
      </c>
      <c r="M25" s="25">
        <v>0</v>
      </c>
      <c r="N25" s="55">
        <v>0</v>
      </c>
      <c r="O25" s="64">
        <v>1</v>
      </c>
      <c r="P25" s="53">
        <v>2</v>
      </c>
      <c r="Q25" s="25">
        <v>1</v>
      </c>
      <c r="R25" s="54">
        <v>2</v>
      </c>
      <c r="S25" s="27">
        <v>1</v>
      </c>
      <c r="T25" s="53">
        <v>1</v>
      </c>
      <c r="U25" s="25">
        <v>1</v>
      </c>
      <c r="V25" s="55">
        <v>1</v>
      </c>
      <c r="W25" s="64">
        <v>0</v>
      </c>
      <c r="X25" s="53">
        <v>0</v>
      </c>
      <c r="Y25" s="25">
        <v>0</v>
      </c>
      <c r="Z25" s="54">
        <v>0</v>
      </c>
      <c r="AA25" s="27">
        <v>0</v>
      </c>
      <c r="AB25" s="53">
        <v>0</v>
      </c>
      <c r="AC25" s="25">
        <v>0</v>
      </c>
      <c r="AD25" s="55">
        <v>0</v>
      </c>
      <c r="AE25" s="64">
        <v>0</v>
      </c>
      <c r="AF25" s="53">
        <v>0</v>
      </c>
      <c r="AG25" s="25">
        <v>0</v>
      </c>
      <c r="AH25" s="54">
        <v>0</v>
      </c>
      <c r="AI25" s="27">
        <v>0</v>
      </c>
      <c r="AJ25" s="53">
        <v>0</v>
      </c>
      <c r="AK25" s="25">
        <v>0</v>
      </c>
      <c r="AL25" s="55">
        <v>0</v>
      </c>
      <c r="AM25" s="87">
        <f t="shared" si="0"/>
        <v>2</v>
      </c>
      <c r="AN25" s="85">
        <f t="shared" si="1"/>
        <v>3</v>
      </c>
      <c r="AO25" s="84">
        <f t="shared" si="2"/>
        <v>2</v>
      </c>
      <c r="AP25" s="86">
        <f t="shared" si="3"/>
        <v>3</v>
      </c>
      <c r="AQ25" s="143" t="s">
        <v>101</v>
      </c>
      <c r="AR25" s="270">
        <v>28</v>
      </c>
      <c r="AS25" s="157"/>
    </row>
    <row r="26" spans="1:45" s="38" customFormat="1" ht="12.75">
      <c r="A26" s="190">
        <v>15</v>
      </c>
      <c r="B26" s="97" t="s">
        <v>191</v>
      </c>
      <c r="C26" s="251" t="s">
        <v>190</v>
      </c>
      <c r="D26" s="346">
        <v>2003</v>
      </c>
      <c r="E26" s="346" t="s">
        <v>23</v>
      </c>
      <c r="F26" s="358" t="s">
        <v>45</v>
      </c>
      <c r="G26" s="64">
        <v>0</v>
      </c>
      <c r="H26" s="53">
        <v>0</v>
      </c>
      <c r="I26" s="25">
        <v>0</v>
      </c>
      <c r="J26" s="54">
        <v>0</v>
      </c>
      <c r="K26" s="27">
        <v>0</v>
      </c>
      <c r="L26" s="53">
        <v>0</v>
      </c>
      <c r="M26" s="25">
        <v>0</v>
      </c>
      <c r="N26" s="55">
        <v>0</v>
      </c>
      <c r="O26" s="64">
        <v>0</v>
      </c>
      <c r="P26" s="53">
        <v>0</v>
      </c>
      <c r="Q26" s="25">
        <v>0</v>
      </c>
      <c r="R26" s="54">
        <v>0</v>
      </c>
      <c r="S26" s="27">
        <v>1</v>
      </c>
      <c r="T26" s="53">
        <v>1</v>
      </c>
      <c r="U26" s="25">
        <v>1</v>
      </c>
      <c r="V26" s="55">
        <v>1</v>
      </c>
      <c r="W26" s="64">
        <v>0</v>
      </c>
      <c r="X26" s="53">
        <v>0</v>
      </c>
      <c r="Y26" s="25">
        <v>0</v>
      </c>
      <c r="Z26" s="54">
        <v>0</v>
      </c>
      <c r="AA26" s="27">
        <v>0</v>
      </c>
      <c r="AB26" s="53">
        <v>0</v>
      </c>
      <c r="AC26" s="25">
        <v>0</v>
      </c>
      <c r="AD26" s="55">
        <v>0</v>
      </c>
      <c r="AE26" s="64">
        <v>1</v>
      </c>
      <c r="AF26" s="53">
        <v>3</v>
      </c>
      <c r="AG26" s="25">
        <v>1</v>
      </c>
      <c r="AH26" s="54">
        <v>2</v>
      </c>
      <c r="AI26" s="27">
        <v>0</v>
      </c>
      <c r="AJ26" s="53">
        <v>0</v>
      </c>
      <c r="AK26" s="25">
        <v>0</v>
      </c>
      <c r="AL26" s="55">
        <v>0</v>
      </c>
      <c r="AM26" s="87">
        <f t="shared" si="0"/>
        <v>2</v>
      </c>
      <c r="AN26" s="85">
        <f t="shared" si="1"/>
        <v>4</v>
      </c>
      <c r="AO26" s="84">
        <f t="shared" si="2"/>
        <v>2</v>
      </c>
      <c r="AP26" s="86">
        <f t="shared" si="3"/>
        <v>3</v>
      </c>
      <c r="AQ26" s="143" t="s">
        <v>169</v>
      </c>
      <c r="AR26" s="270">
        <v>25</v>
      </c>
      <c r="AS26" s="157"/>
    </row>
    <row r="27" spans="1:45" s="38" customFormat="1" ht="13.5" thickBot="1">
      <c r="A27" s="191">
        <v>16</v>
      </c>
      <c r="B27" s="98" t="s">
        <v>193</v>
      </c>
      <c r="C27" s="253" t="s">
        <v>192</v>
      </c>
      <c r="D27" s="345">
        <v>2007</v>
      </c>
      <c r="E27" s="345" t="s">
        <v>23</v>
      </c>
      <c r="F27" s="359" t="s">
        <v>45</v>
      </c>
      <c r="G27" s="65">
        <v>1</v>
      </c>
      <c r="H27" s="56">
        <v>1</v>
      </c>
      <c r="I27" s="26">
        <v>1</v>
      </c>
      <c r="J27" s="57">
        <v>1</v>
      </c>
      <c r="K27" s="66">
        <v>0</v>
      </c>
      <c r="L27" s="56">
        <v>0</v>
      </c>
      <c r="M27" s="26">
        <v>0</v>
      </c>
      <c r="N27" s="58">
        <v>0</v>
      </c>
      <c r="O27" s="65">
        <v>0</v>
      </c>
      <c r="P27" s="56">
        <v>0</v>
      </c>
      <c r="Q27" s="26">
        <v>1</v>
      </c>
      <c r="R27" s="57">
        <v>3</v>
      </c>
      <c r="S27" s="66">
        <v>0</v>
      </c>
      <c r="T27" s="56">
        <v>0</v>
      </c>
      <c r="U27" s="26">
        <v>1</v>
      </c>
      <c r="V27" s="58">
        <v>1</v>
      </c>
      <c r="W27" s="65">
        <v>0</v>
      </c>
      <c r="X27" s="56">
        <v>0</v>
      </c>
      <c r="Y27" s="26">
        <v>0</v>
      </c>
      <c r="Z27" s="57">
        <v>0</v>
      </c>
      <c r="AA27" s="66">
        <v>0</v>
      </c>
      <c r="AB27" s="56">
        <v>0</v>
      </c>
      <c r="AC27" s="26">
        <v>0</v>
      </c>
      <c r="AD27" s="58">
        <v>0</v>
      </c>
      <c r="AE27" s="65">
        <v>0</v>
      </c>
      <c r="AF27" s="56">
        <v>0</v>
      </c>
      <c r="AG27" s="26">
        <v>0</v>
      </c>
      <c r="AH27" s="57">
        <v>0</v>
      </c>
      <c r="AI27" s="66">
        <v>0</v>
      </c>
      <c r="AJ27" s="56">
        <v>0</v>
      </c>
      <c r="AK27" s="26">
        <v>0</v>
      </c>
      <c r="AL27" s="58">
        <v>0</v>
      </c>
      <c r="AM27" s="88">
        <f t="shared" si="0"/>
        <v>1</v>
      </c>
      <c r="AN27" s="89">
        <f t="shared" si="1"/>
        <v>1</v>
      </c>
      <c r="AO27" s="90">
        <f t="shared" si="2"/>
        <v>3</v>
      </c>
      <c r="AP27" s="91">
        <f t="shared" si="3"/>
        <v>5</v>
      </c>
      <c r="AQ27" s="148" t="s">
        <v>111</v>
      </c>
      <c r="AR27" s="256">
        <v>22</v>
      </c>
      <c r="AS27" s="157"/>
    </row>
    <row r="28" spans="1:45" s="38" customFormat="1" ht="12.75">
      <c r="A28" s="35"/>
      <c r="B28" s="36"/>
      <c r="C28" s="40"/>
      <c r="D28" s="35"/>
      <c r="E28" s="35"/>
      <c r="F28" s="35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170"/>
      <c r="AS28" s="157"/>
    </row>
    <row r="29" spans="1:44" s="104" customFormat="1" ht="13.5" customHeight="1">
      <c r="A29" s="101"/>
      <c r="B29" s="228"/>
      <c r="C29" s="228"/>
      <c r="D29" s="228"/>
      <c r="E29" s="96"/>
      <c r="F29" s="14"/>
      <c r="G29" s="18"/>
      <c r="H29" s="18"/>
      <c r="I29" s="18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</row>
    <row r="30" spans="1:44" s="38" customFormat="1" ht="13.5" customHeight="1" thickBot="1">
      <c r="A30" s="35"/>
      <c r="B30" s="36"/>
      <c r="C30" s="40"/>
      <c r="D30" s="35"/>
      <c r="E30" s="35"/>
      <c r="F30" s="35"/>
      <c r="G30" s="180" t="s">
        <v>195</v>
      </c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7"/>
      <c r="AR30" s="37"/>
    </row>
    <row r="31" spans="1:44" s="38" customFormat="1" ht="13.5" customHeight="1" thickBot="1">
      <c r="A31" s="35"/>
      <c r="B31" s="181" t="str">
        <f>CONCATENATE($C$4," pogrupis")</f>
        <v>Vaikų pogrupis</v>
      </c>
      <c r="C31" s="158"/>
      <c r="D31" s="159"/>
      <c r="E31" s="159"/>
      <c r="F31" s="35"/>
      <c r="G31" s="373" t="s">
        <v>4</v>
      </c>
      <c r="H31" s="374"/>
      <c r="I31" s="374"/>
      <c r="J31" s="375"/>
      <c r="K31" s="385" t="s">
        <v>5</v>
      </c>
      <c r="L31" s="386"/>
      <c r="M31" s="386"/>
      <c r="N31" s="387"/>
      <c r="O31" s="373" t="s">
        <v>6</v>
      </c>
      <c r="P31" s="374"/>
      <c r="Q31" s="374"/>
      <c r="R31" s="375"/>
      <c r="S31" s="385" t="s">
        <v>18</v>
      </c>
      <c r="T31" s="386"/>
      <c r="U31" s="386"/>
      <c r="V31" s="387"/>
      <c r="W31" s="373" t="s">
        <v>19</v>
      </c>
      <c r="X31" s="374"/>
      <c r="Y31" s="374"/>
      <c r="Z31" s="375"/>
      <c r="AA31" s="373" t="s">
        <v>117</v>
      </c>
      <c r="AB31" s="374"/>
      <c r="AC31" s="374"/>
      <c r="AD31" s="375"/>
      <c r="AE31" s="376" t="s">
        <v>156</v>
      </c>
      <c r="AF31" s="377"/>
      <c r="AG31" s="377"/>
      <c r="AH31" s="378"/>
      <c r="AI31" s="370" t="s">
        <v>157</v>
      </c>
      <c r="AJ31" s="371"/>
      <c r="AK31" s="371"/>
      <c r="AL31" s="372"/>
      <c r="AM31" s="370" t="s">
        <v>7</v>
      </c>
      <c r="AN31" s="371"/>
      <c r="AO31" s="371"/>
      <c r="AP31" s="372"/>
      <c r="AQ31" s="137"/>
      <c r="AR31" s="136"/>
    </row>
    <row r="32" spans="1:44" s="38" customFormat="1" ht="13.5" customHeight="1" thickBot="1">
      <c r="A32" s="75" t="s">
        <v>8</v>
      </c>
      <c r="B32" s="76" t="s">
        <v>9</v>
      </c>
      <c r="C32" s="76" t="s">
        <v>10</v>
      </c>
      <c r="D32" s="76" t="s">
        <v>74</v>
      </c>
      <c r="E32" s="76" t="s">
        <v>20</v>
      </c>
      <c r="F32" s="77" t="s">
        <v>42</v>
      </c>
      <c r="G32" s="192" t="s">
        <v>11</v>
      </c>
      <c r="H32" s="150" t="s">
        <v>13</v>
      </c>
      <c r="I32" s="151" t="s">
        <v>12</v>
      </c>
      <c r="J32" s="193" t="s">
        <v>13</v>
      </c>
      <c r="K32" s="149" t="s">
        <v>11</v>
      </c>
      <c r="L32" s="150" t="s">
        <v>13</v>
      </c>
      <c r="M32" s="151" t="s">
        <v>12</v>
      </c>
      <c r="N32" s="152" t="s">
        <v>13</v>
      </c>
      <c r="O32" s="192" t="s">
        <v>11</v>
      </c>
      <c r="P32" s="150" t="s">
        <v>13</v>
      </c>
      <c r="Q32" s="151" t="s">
        <v>12</v>
      </c>
      <c r="R32" s="193" t="s">
        <v>13</v>
      </c>
      <c r="S32" s="149" t="s">
        <v>11</v>
      </c>
      <c r="T32" s="150" t="s">
        <v>13</v>
      </c>
      <c r="U32" s="151" t="s">
        <v>12</v>
      </c>
      <c r="V32" s="152" t="s">
        <v>13</v>
      </c>
      <c r="W32" s="149" t="s">
        <v>11</v>
      </c>
      <c r="X32" s="150" t="s">
        <v>13</v>
      </c>
      <c r="Y32" s="151" t="s">
        <v>12</v>
      </c>
      <c r="Z32" s="152" t="s">
        <v>13</v>
      </c>
      <c r="AA32" s="192" t="s">
        <v>11</v>
      </c>
      <c r="AB32" s="150" t="s">
        <v>13</v>
      </c>
      <c r="AC32" s="151" t="s">
        <v>12</v>
      </c>
      <c r="AD32" s="193" t="s">
        <v>13</v>
      </c>
      <c r="AE32" s="44" t="s">
        <v>11</v>
      </c>
      <c r="AF32" s="45" t="s">
        <v>13</v>
      </c>
      <c r="AG32" s="46" t="s">
        <v>12</v>
      </c>
      <c r="AH32" s="47" t="s">
        <v>13</v>
      </c>
      <c r="AI32" s="48" t="s">
        <v>11</v>
      </c>
      <c r="AJ32" s="45" t="s">
        <v>13</v>
      </c>
      <c r="AK32" s="46" t="s">
        <v>12</v>
      </c>
      <c r="AL32" s="139" t="s">
        <v>13</v>
      </c>
      <c r="AM32" s="67" t="s">
        <v>11</v>
      </c>
      <c r="AN32" s="45" t="s">
        <v>13</v>
      </c>
      <c r="AO32" s="46" t="s">
        <v>12</v>
      </c>
      <c r="AP32" s="49" t="s">
        <v>13</v>
      </c>
      <c r="AQ32" s="140" t="s">
        <v>2</v>
      </c>
      <c r="AR32" s="43" t="s">
        <v>14</v>
      </c>
    </row>
    <row r="33" spans="1:44" s="38" customFormat="1" ht="12.75">
      <c r="A33" s="203">
        <v>1</v>
      </c>
      <c r="B33" s="199" t="s">
        <v>37</v>
      </c>
      <c r="C33" s="360" t="s">
        <v>66</v>
      </c>
      <c r="D33" s="202" t="s">
        <v>61</v>
      </c>
      <c r="E33" s="202" t="s">
        <v>23</v>
      </c>
      <c r="F33" s="361" t="s">
        <v>45</v>
      </c>
      <c r="G33" s="267">
        <v>1</v>
      </c>
      <c r="H33" s="107">
        <v>1</v>
      </c>
      <c r="I33" s="250">
        <v>1</v>
      </c>
      <c r="J33" s="108">
        <v>1</v>
      </c>
      <c r="K33" s="267">
        <v>1</v>
      </c>
      <c r="L33" s="107">
        <v>1</v>
      </c>
      <c r="M33" s="250">
        <v>1</v>
      </c>
      <c r="N33" s="109">
        <v>1</v>
      </c>
      <c r="O33" s="264">
        <v>1</v>
      </c>
      <c r="P33" s="107">
        <v>1</v>
      </c>
      <c r="Q33" s="250">
        <v>1</v>
      </c>
      <c r="R33" s="108">
        <v>1</v>
      </c>
      <c r="S33" s="267">
        <v>1</v>
      </c>
      <c r="T33" s="107">
        <v>1</v>
      </c>
      <c r="U33" s="250">
        <v>1</v>
      </c>
      <c r="V33" s="109">
        <v>1</v>
      </c>
      <c r="W33" s="264">
        <v>1</v>
      </c>
      <c r="X33" s="107">
        <v>1</v>
      </c>
      <c r="Y33" s="250">
        <v>1</v>
      </c>
      <c r="Z33" s="108">
        <v>1</v>
      </c>
      <c r="AA33" s="267">
        <v>1</v>
      </c>
      <c r="AB33" s="107">
        <v>1</v>
      </c>
      <c r="AC33" s="250">
        <v>1</v>
      </c>
      <c r="AD33" s="109">
        <v>1</v>
      </c>
      <c r="AE33" s="63">
        <v>1</v>
      </c>
      <c r="AF33" s="50">
        <v>1</v>
      </c>
      <c r="AG33" s="62">
        <v>1</v>
      </c>
      <c r="AH33" s="52">
        <v>1</v>
      </c>
      <c r="AI33" s="63">
        <v>1</v>
      </c>
      <c r="AJ33" s="50">
        <v>1</v>
      </c>
      <c r="AK33" s="62">
        <v>1</v>
      </c>
      <c r="AL33" s="51">
        <v>1</v>
      </c>
      <c r="AM33" s="239">
        <f>G33+K33+O33+S33+W33+AA33+AE33+AI33</f>
        <v>8</v>
      </c>
      <c r="AN33" s="93">
        <f>H33+L33+P33+T33+X33+AB33+AF33+AJ33</f>
        <v>8</v>
      </c>
      <c r="AO33" s="92">
        <f>I33+M33+Q33+U33+Y33+AC33+AG33+AK33</f>
        <v>8</v>
      </c>
      <c r="AP33" s="242">
        <f>J33+N33+R33+V33+Z33+AD33+AH33+AL33</f>
        <v>8</v>
      </c>
      <c r="AQ33" s="291">
        <v>1</v>
      </c>
      <c r="AR33" s="257">
        <v>100</v>
      </c>
    </row>
    <row r="34" spans="1:45" s="38" customFormat="1" ht="12.75">
      <c r="A34" s="190">
        <v>2</v>
      </c>
      <c r="B34" s="251" t="s">
        <v>69</v>
      </c>
      <c r="C34" s="252" t="s">
        <v>34</v>
      </c>
      <c r="D34" s="248" t="s">
        <v>64</v>
      </c>
      <c r="E34" s="248" t="s">
        <v>24</v>
      </c>
      <c r="F34" s="226" t="s">
        <v>46</v>
      </c>
      <c r="G34" s="268">
        <v>1</v>
      </c>
      <c r="H34" s="110">
        <v>1</v>
      </c>
      <c r="I34" s="248">
        <v>1</v>
      </c>
      <c r="J34" s="111">
        <v>1</v>
      </c>
      <c r="K34" s="268">
        <v>1</v>
      </c>
      <c r="L34" s="110">
        <v>1</v>
      </c>
      <c r="M34" s="248">
        <v>1</v>
      </c>
      <c r="N34" s="112">
        <v>1</v>
      </c>
      <c r="O34" s="265">
        <v>1</v>
      </c>
      <c r="P34" s="110">
        <v>1</v>
      </c>
      <c r="Q34" s="248">
        <v>1</v>
      </c>
      <c r="R34" s="111">
        <v>1</v>
      </c>
      <c r="S34" s="268">
        <v>1</v>
      </c>
      <c r="T34" s="110">
        <v>1</v>
      </c>
      <c r="U34" s="248">
        <v>1</v>
      </c>
      <c r="V34" s="112">
        <v>1</v>
      </c>
      <c r="W34" s="265">
        <v>1</v>
      </c>
      <c r="X34" s="110">
        <v>1</v>
      </c>
      <c r="Y34" s="248">
        <v>1</v>
      </c>
      <c r="Z34" s="111">
        <v>1</v>
      </c>
      <c r="AA34" s="268">
        <v>0</v>
      </c>
      <c r="AB34" s="110">
        <v>0</v>
      </c>
      <c r="AC34" s="248">
        <v>1</v>
      </c>
      <c r="AD34" s="112">
        <v>1</v>
      </c>
      <c r="AE34" s="64">
        <v>1</v>
      </c>
      <c r="AF34" s="53">
        <v>1</v>
      </c>
      <c r="AG34" s="25">
        <v>1</v>
      </c>
      <c r="AH34" s="55">
        <v>1</v>
      </c>
      <c r="AI34" s="64">
        <v>1</v>
      </c>
      <c r="AJ34" s="53">
        <v>1</v>
      </c>
      <c r="AK34" s="25">
        <v>1</v>
      </c>
      <c r="AL34" s="54">
        <v>1</v>
      </c>
      <c r="AM34" s="240">
        <f aca="true" t="shared" si="4" ref="AM34:AM42">G34+K34+O34+S34+W34+AA34+AE34+AI34</f>
        <v>7</v>
      </c>
      <c r="AN34" s="85">
        <f aca="true" t="shared" si="5" ref="AN34:AN42">H34+L34+P34+T34+X34+AB34+AF34+AJ34</f>
        <v>7</v>
      </c>
      <c r="AO34" s="84">
        <f aca="true" t="shared" si="6" ref="AO34:AO42">I34+M34+Q34+U34+Y34+AC34+AG34+AK34</f>
        <v>8</v>
      </c>
      <c r="AP34" s="243">
        <f aca="true" t="shared" si="7" ref="AP34:AP42">J34+N34+R34+V34+Z34+AD34+AH34+AL34</f>
        <v>8</v>
      </c>
      <c r="AQ34" s="292">
        <v>2</v>
      </c>
      <c r="AR34" s="258">
        <v>89</v>
      </c>
      <c r="AS34" s="157"/>
    </row>
    <row r="35" spans="1:45" s="38" customFormat="1" ht="12.75">
      <c r="A35" s="190">
        <v>3</v>
      </c>
      <c r="B35" s="251" t="s">
        <v>119</v>
      </c>
      <c r="C35" s="252" t="s">
        <v>120</v>
      </c>
      <c r="D35" s="248" t="s">
        <v>64</v>
      </c>
      <c r="E35" s="248" t="s">
        <v>24</v>
      </c>
      <c r="F35" s="224" t="s">
        <v>46</v>
      </c>
      <c r="G35" s="268">
        <v>1</v>
      </c>
      <c r="H35" s="110">
        <v>1</v>
      </c>
      <c r="I35" s="248">
        <v>1</v>
      </c>
      <c r="J35" s="111">
        <v>1</v>
      </c>
      <c r="K35" s="268">
        <v>1</v>
      </c>
      <c r="L35" s="110">
        <v>1</v>
      </c>
      <c r="M35" s="248">
        <v>1</v>
      </c>
      <c r="N35" s="112">
        <v>1</v>
      </c>
      <c r="O35" s="265">
        <v>1</v>
      </c>
      <c r="P35" s="110">
        <v>1</v>
      </c>
      <c r="Q35" s="248">
        <v>1</v>
      </c>
      <c r="R35" s="111">
        <v>1</v>
      </c>
      <c r="S35" s="268">
        <v>1</v>
      </c>
      <c r="T35" s="110">
        <v>1</v>
      </c>
      <c r="U35" s="248">
        <v>1</v>
      </c>
      <c r="V35" s="112">
        <v>1</v>
      </c>
      <c r="W35" s="265">
        <v>1</v>
      </c>
      <c r="X35" s="110">
        <v>1</v>
      </c>
      <c r="Y35" s="248">
        <v>1</v>
      </c>
      <c r="Z35" s="111">
        <v>1</v>
      </c>
      <c r="AA35" s="268">
        <v>0</v>
      </c>
      <c r="AB35" s="110">
        <v>0</v>
      </c>
      <c r="AC35" s="248">
        <v>1</v>
      </c>
      <c r="AD35" s="112">
        <v>2</v>
      </c>
      <c r="AE35" s="64">
        <v>1</v>
      </c>
      <c r="AF35" s="53">
        <v>1</v>
      </c>
      <c r="AG35" s="25">
        <v>1</v>
      </c>
      <c r="AH35" s="55">
        <v>1</v>
      </c>
      <c r="AI35" s="64">
        <v>1</v>
      </c>
      <c r="AJ35" s="53">
        <v>1</v>
      </c>
      <c r="AK35" s="25">
        <v>1</v>
      </c>
      <c r="AL35" s="54">
        <v>1</v>
      </c>
      <c r="AM35" s="240">
        <f t="shared" si="4"/>
        <v>7</v>
      </c>
      <c r="AN35" s="85">
        <f t="shared" si="5"/>
        <v>7</v>
      </c>
      <c r="AO35" s="84">
        <f t="shared" si="6"/>
        <v>8</v>
      </c>
      <c r="AP35" s="243">
        <f t="shared" si="7"/>
        <v>9</v>
      </c>
      <c r="AQ35" s="292">
        <v>3</v>
      </c>
      <c r="AR35" s="258">
        <v>79</v>
      </c>
      <c r="AS35" s="157"/>
    </row>
    <row r="36" spans="1:47" s="38" customFormat="1" ht="12.75">
      <c r="A36" s="206">
        <v>4</v>
      </c>
      <c r="B36" s="349" t="s">
        <v>158</v>
      </c>
      <c r="C36" s="262" t="s">
        <v>123</v>
      </c>
      <c r="D36" s="263" t="s">
        <v>82</v>
      </c>
      <c r="E36" s="263" t="s">
        <v>155</v>
      </c>
      <c r="F36" s="213" t="s">
        <v>71</v>
      </c>
      <c r="G36" s="268">
        <v>1</v>
      </c>
      <c r="H36" s="110">
        <v>1</v>
      </c>
      <c r="I36" s="248">
        <v>1</v>
      </c>
      <c r="J36" s="111">
        <v>1</v>
      </c>
      <c r="K36" s="268">
        <v>1</v>
      </c>
      <c r="L36" s="110">
        <v>2</v>
      </c>
      <c r="M36" s="248">
        <v>1</v>
      </c>
      <c r="N36" s="112">
        <v>2</v>
      </c>
      <c r="O36" s="265">
        <v>1</v>
      </c>
      <c r="P36" s="110">
        <v>1</v>
      </c>
      <c r="Q36" s="248">
        <v>1</v>
      </c>
      <c r="R36" s="111">
        <v>1</v>
      </c>
      <c r="S36" s="268">
        <v>1</v>
      </c>
      <c r="T36" s="110">
        <v>1</v>
      </c>
      <c r="U36" s="248">
        <v>1</v>
      </c>
      <c r="V36" s="112">
        <v>1</v>
      </c>
      <c r="W36" s="265">
        <v>1</v>
      </c>
      <c r="X36" s="110">
        <v>1</v>
      </c>
      <c r="Y36" s="248">
        <v>1</v>
      </c>
      <c r="Z36" s="111">
        <v>1</v>
      </c>
      <c r="AA36" s="268">
        <v>0</v>
      </c>
      <c r="AB36" s="110">
        <v>0</v>
      </c>
      <c r="AC36" s="248">
        <v>1</v>
      </c>
      <c r="AD36" s="112">
        <v>2</v>
      </c>
      <c r="AE36" s="64">
        <v>1</v>
      </c>
      <c r="AF36" s="53">
        <v>1</v>
      </c>
      <c r="AG36" s="25">
        <v>1</v>
      </c>
      <c r="AH36" s="55">
        <v>1</v>
      </c>
      <c r="AI36" s="64">
        <v>1</v>
      </c>
      <c r="AJ36" s="53">
        <v>1</v>
      </c>
      <c r="AK36" s="25">
        <v>1</v>
      </c>
      <c r="AL36" s="54">
        <v>1</v>
      </c>
      <c r="AM36" s="240">
        <f t="shared" si="4"/>
        <v>7</v>
      </c>
      <c r="AN36" s="85">
        <f t="shared" si="5"/>
        <v>8</v>
      </c>
      <c r="AO36" s="84">
        <f t="shared" si="6"/>
        <v>8</v>
      </c>
      <c r="AP36" s="243">
        <f t="shared" si="7"/>
        <v>10</v>
      </c>
      <c r="AQ36" s="235">
        <v>4</v>
      </c>
      <c r="AR36" s="330"/>
      <c r="AS36" s="157"/>
      <c r="AT36" s="157"/>
      <c r="AU36" s="157"/>
    </row>
    <row r="37" spans="1:47" s="38" customFormat="1" ht="12.75">
      <c r="A37" s="190">
        <v>5</v>
      </c>
      <c r="B37" s="251" t="s">
        <v>162</v>
      </c>
      <c r="C37" s="252" t="s">
        <v>161</v>
      </c>
      <c r="D37" s="248">
        <v>2003</v>
      </c>
      <c r="E37" s="248" t="s">
        <v>23</v>
      </c>
      <c r="F37" s="362" t="s">
        <v>45</v>
      </c>
      <c r="G37" s="268">
        <v>1</v>
      </c>
      <c r="H37" s="110">
        <v>1</v>
      </c>
      <c r="I37" s="248">
        <v>1</v>
      </c>
      <c r="J37" s="111">
        <v>1</v>
      </c>
      <c r="K37" s="268">
        <v>1</v>
      </c>
      <c r="L37" s="110">
        <v>4</v>
      </c>
      <c r="M37" s="248">
        <v>1</v>
      </c>
      <c r="N37" s="112">
        <v>2</v>
      </c>
      <c r="O37" s="265">
        <v>1</v>
      </c>
      <c r="P37" s="110">
        <v>1</v>
      </c>
      <c r="Q37" s="248">
        <v>1</v>
      </c>
      <c r="R37" s="111">
        <v>1</v>
      </c>
      <c r="S37" s="268">
        <v>1</v>
      </c>
      <c r="T37" s="110">
        <v>1</v>
      </c>
      <c r="U37" s="248">
        <v>1</v>
      </c>
      <c r="V37" s="112">
        <v>1</v>
      </c>
      <c r="W37" s="265">
        <v>0</v>
      </c>
      <c r="X37" s="110">
        <v>0</v>
      </c>
      <c r="Y37" s="248">
        <v>1</v>
      </c>
      <c r="Z37" s="111">
        <v>4</v>
      </c>
      <c r="AA37" s="268">
        <v>0</v>
      </c>
      <c r="AB37" s="110">
        <v>0</v>
      </c>
      <c r="AC37" s="248">
        <v>0</v>
      </c>
      <c r="AD37" s="112">
        <v>0</v>
      </c>
      <c r="AE37" s="64">
        <v>1</v>
      </c>
      <c r="AF37" s="53">
        <v>1</v>
      </c>
      <c r="AG37" s="25">
        <v>1</v>
      </c>
      <c r="AH37" s="55">
        <v>1</v>
      </c>
      <c r="AI37" s="64">
        <v>1</v>
      </c>
      <c r="AJ37" s="53">
        <v>1</v>
      </c>
      <c r="AK37" s="25">
        <v>1</v>
      </c>
      <c r="AL37" s="54">
        <v>1</v>
      </c>
      <c r="AM37" s="240">
        <f t="shared" si="4"/>
        <v>6</v>
      </c>
      <c r="AN37" s="85">
        <f t="shared" si="5"/>
        <v>9</v>
      </c>
      <c r="AO37" s="84">
        <f t="shared" si="6"/>
        <v>7</v>
      </c>
      <c r="AP37" s="243">
        <f t="shared" si="7"/>
        <v>11</v>
      </c>
      <c r="AQ37" s="237" t="s">
        <v>26</v>
      </c>
      <c r="AR37" s="258">
        <v>71</v>
      </c>
      <c r="AS37" s="157"/>
      <c r="AT37" s="157"/>
      <c r="AU37" s="157"/>
    </row>
    <row r="38" spans="1:47" s="38" customFormat="1" ht="12.75">
      <c r="A38" s="190">
        <v>6</v>
      </c>
      <c r="B38" s="350" t="s">
        <v>164</v>
      </c>
      <c r="C38" s="251" t="s">
        <v>163</v>
      </c>
      <c r="D38" s="248">
        <v>2003</v>
      </c>
      <c r="E38" s="248" t="s">
        <v>22</v>
      </c>
      <c r="F38" s="362" t="s">
        <v>70</v>
      </c>
      <c r="G38" s="268">
        <v>1</v>
      </c>
      <c r="H38" s="110">
        <v>1</v>
      </c>
      <c r="I38" s="248">
        <v>1</v>
      </c>
      <c r="J38" s="111">
        <v>1</v>
      </c>
      <c r="K38" s="268">
        <v>1</v>
      </c>
      <c r="L38" s="110">
        <v>1</v>
      </c>
      <c r="M38" s="248">
        <v>1</v>
      </c>
      <c r="N38" s="112">
        <v>1</v>
      </c>
      <c r="O38" s="265">
        <v>1</v>
      </c>
      <c r="P38" s="110">
        <v>1</v>
      </c>
      <c r="Q38" s="248">
        <v>1</v>
      </c>
      <c r="R38" s="111">
        <v>1</v>
      </c>
      <c r="S38" s="268">
        <v>1</v>
      </c>
      <c r="T38" s="110">
        <v>1</v>
      </c>
      <c r="U38" s="248">
        <v>1</v>
      </c>
      <c r="V38" s="112">
        <v>1</v>
      </c>
      <c r="W38" s="265">
        <v>0</v>
      </c>
      <c r="X38" s="110">
        <v>0</v>
      </c>
      <c r="Y38" s="248">
        <v>1</v>
      </c>
      <c r="Z38" s="111">
        <v>3</v>
      </c>
      <c r="AA38" s="268">
        <v>0</v>
      </c>
      <c r="AB38" s="110">
        <v>0</v>
      </c>
      <c r="AC38" s="248">
        <v>0</v>
      </c>
      <c r="AD38" s="112">
        <v>0</v>
      </c>
      <c r="AE38" s="64">
        <v>1</v>
      </c>
      <c r="AF38" s="53">
        <v>1</v>
      </c>
      <c r="AG38" s="25">
        <v>1</v>
      </c>
      <c r="AH38" s="55">
        <v>1</v>
      </c>
      <c r="AI38" s="64">
        <v>0</v>
      </c>
      <c r="AJ38" s="53">
        <v>0</v>
      </c>
      <c r="AK38" s="25">
        <v>0</v>
      </c>
      <c r="AL38" s="54">
        <v>0</v>
      </c>
      <c r="AM38" s="240">
        <f t="shared" si="4"/>
        <v>5</v>
      </c>
      <c r="AN38" s="85">
        <f t="shared" si="5"/>
        <v>5</v>
      </c>
      <c r="AO38" s="84">
        <f t="shared" si="6"/>
        <v>6</v>
      </c>
      <c r="AP38" s="243">
        <f t="shared" si="7"/>
        <v>8</v>
      </c>
      <c r="AQ38" s="237" t="s">
        <v>25</v>
      </c>
      <c r="AR38" s="258">
        <v>63</v>
      </c>
      <c r="AS38" s="157"/>
      <c r="AT38" s="157"/>
      <c r="AU38" s="157"/>
    </row>
    <row r="39" spans="1:47" s="38" customFormat="1" ht="12.75">
      <c r="A39" s="190">
        <v>7</v>
      </c>
      <c r="B39" s="251" t="s">
        <v>76</v>
      </c>
      <c r="C39" s="252" t="s">
        <v>77</v>
      </c>
      <c r="D39" s="248" t="s">
        <v>82</v>
      </c>
      <c r="E39" s="248" t="s">
        <v>24</v>
      </c>
      <c r="F39" s="224" t="s">
        <v>46</v>
      </c>
      <c r="G39" s="268">
        <v>1</v>
      </c>
      <c r="H39" s="110">
        <v>1</v>
      </c>
      <c r="I39" s="248">
        <v>1</v>
      </c>
      <c r="J39" s="111">
        <v>1</v>
      </c>
      <c r="K39" s="268">
        <v>1</v>
      </c>
      <c r="L39" s="110">
        <v>1</v>
      </c>
      <c r="M39" s="248">
        <v>1</v>
      </c>
      <c r="N39" s="112">
        <v>1</v>
      </c>
      <c r="O39" s="265">
        <v>1</v>
      </c>
      <c r="P39" s="110">
        <v>1</v>
      </c>
      <c r="Q39" s="248">
        <v>1</v>
      </c>
      <c r="R39" s="111">
        <v>1</v>
      </c>
      <c r="S39" s="268">
        <v>1</v>
      </c>
      <c r="T39" s="110">
        <v>1</v>
      </c>
      <c r="U39" s="248">
        <v>1</v>
      </c>
      <c r="V39" s="112">
        <v>1</v>
      </c>
      <c r="W39" s="265">
        <v>0</v>
      </c>
      <c r="X39" s="110">
        <v>0</v>
      </c>
      <c r="Y39" s="248">
        <v>0</v>
      </c>
      <c r="Z39" s="111">
        <v>0</v>
      </c>
      <c r="AA39" s="268">
        <v>0</v>
      </c>
      <c r="AB39" s="110">
        <v>0</v>
      </c>
      <c r="AC39" s="248">
        <v>0</v>
      </c>
      <c r="AD39" s="112">
        <v>0</v>
      </c>
      <c r="AE39" s="64">
        <v>1</v>
      </c>
      <c r="AF39" s="53">
        <v>1</v>
      </c>
      <c r="AG39" s="25">
        <v>1</v>
      </c>
      <c r="AH39" s="55">
        <v>1</v>
      </c>
      <c r="AI39" s="64">
        <v>0</v>
      </c>
      <c r="AJ39" s="53">
        <v>0</v>
      </c>
      <c r="AK39" s="25">
        <v>0</v>
      </c>
      <c r="AL39" s="54">
        <v>0</v>
      </c>
      <c r="AM39" s="240">
        <f t="shared" si="4"/>
        <v>5</v>
      </c>
      <c r="AN39" s="85">
        <f t="shared" si="5"/>
        <v>5</v>
      </c>
      <c r="AO39" s="84">
        <f t="shared" si="6"/>
        <v>5</v>
      </c>
      <c r="AP39" s="243">
        <f t="shared" si="7"/>
        <v>5</v>
      </c>
      <c r="AQ39" s="237" t="s">
        <v>31</v>
      </c>
      <c r="AR39" s="367">
        <v>56</v>
      </c>
      <c r="AS39" s="157"/>
      <c r="AT39" s="157"/>
      <c r="AU39" s="157"/>
    </row>
    <row r="40" spans="1:47" s="38" customFormat="1" ht="12.75">
      <c r="A40" s="190">
        <v>8</v>
      </c>
      <c r="B40" s="251" t="s">
        <v>160</v>
      </c>
      <c r="C40" s="251" t="s">
        <v>159</v>
      </c>
      <c r="D40" s="248">
        <v>2008</v>
      </c>
      <c r="E40" s="248" t="s">
        <v>23</v>
      </c>
      <c r="F40" s="362" t="s">
        <v>45</v>
      </c>
      <c r="G40" s="268">
        <v>1</v>
      </c>
      <c r="H40" s="110">
        <v>1</v>
      </c>
      <c r="I40" s="248">
        <v>1</v>
      </c>
      <c r="J40" s="111">
        <v>1</v>
      </c>
      <c r="K40" s="268">
        <v>1</v>
      </c>
      <c r="L40" s="110">
        <v>1</v>
      </c>
      <c r="M40" s="248">
        <v>1</v>
      </c>
      <c r="N40" s="112">
        <v>1</v>
      </c>
      <c r="O40" s="265">
        <v>1</v>
      </c>
      <c r="P40" s="110">
        <v>1</v>
      </c>
      <c r="Q40" s="248">
        <v>1</v>
      </c>
      <c r="R40" s="111">
        <v>1</v>
      </c>
      <c r="S40" s="268">
        <v>1</v>
      </c>
      <c r="T40" s="110">
        <v>1</v>
      </c>
      <c r="U40" s="248">
        <v>1</v>
      </c>
      <c r="V40" s="112">
        <v>1</v>
      </c>
      <c r="W40" s="265">
        <v>0</v>
      </c>
      <c r="X40" s="110">
        <v>0</v>
      </c>
      <c r="Y40" s="248">
        <v>0</v>
      </c>
      <c r="Z40" s="111">
        <v>0</v>
      </c>
      <c r="AA40" s="268">
        <v>0</v>
      </c>
      <c r="AB40" s="110">
        <v>0</v>
      </c>
      <c r="AC40" s="248">
        <v>0</v>
      </c>
      <c r="AD40" s="112">
        <v>0</v>
      </c>
      <c r="AE40" s="64">
        <v>1</v>
      </c>
      <c r="AF40" s="53">
        <v>1</v>
      </c>
      <c r="AG40" s="25">
        <v>1</v>
      </c>
      <c r="AH40" s="55">
        <v>1</v>
      </c>
      <c r="AI40" s="64">
        <v>0</v>
      </c>
      <c r="AJ40" s="53">
        <v>0</v>
      </c>
      <c r="AK40" s="25">
        <v>0</v>
      </c>
      <c r="AL40" s="54">
        <v>0</v>
      </c>
      <c r="AM40" s="240">
        <f t="shared" si="4"/>
        <v>5</v>
      </c>
      <c r="AN40" s="85">
        <f t="shared" si="5"/>
        <v>5</v>
      </c>
      <c r="AO40" s="84">
        <f t="shared" si="6"/>
        <v>5</v>
      </c>
      <c r="AP40" s="243">
        <f t="shared" si="7"/>
        <v>5</v>
      </c>
      <c r="AQ40" s="237" t="s">
        <v>31</v>
      </c>
      <c r="AR40" s="367">
        <v>56</v>
      </c>
      <c r="AS40" s="157"/>
      <c r="AT40" s="157"/>
      <c r="AU40" s="157"/>
    </row>
    <row r="41" spans="1:47" s="38" customFormat="1" ht="12.75">
      <c r="A41" s="190">
        <v>9</v>
      </c>
      <c r="B41" s="251" t="s">
        <v>118</v>
      </c>
      <c r="C41" s="252" t="s">
        <v>121</v>
      </c>
      <c r="D41" s="248" t="s">
        <v>122</v>
      </c>
      <c r="E41" s="248" t="s">
        <v>24</v>
      </c>
      <c r="F41" s="224" t="s">
        <v>80</v>
      </c>
      <c r="G41" s="268">
        <v>1</v>
      </c>
      <c r="H41" s="110">
        <v>1</v>
      </c>
      <c r="I41" s="248">
        <v>1</v>
      </c>
      <c r="J41" s="111">
        <v>1</v>
      </c>
      <c r="K41" s="268">
        <v>0</v>
      </c>
      <c r="L41" s="110">
        <v>0</v>
      </c>
      <c r="M41" s="248">
        <v>1</v>
      </c>
      <c r="N41" s="112">
        <v>1</v>
      </c>
      <c r="O41" s="265">
        <v>1</v>
      </c>
      <c r="P41" s="110">
        <v>2</v>
      </c>
      <c r="Q41" s="248">
        <v>1</v>
      </c>
      <c r="R41" s="111">
        <v>1</v>
      </c>
      <c r="S41" s="268">
        <v>1</v>
      </c>
      <c r="T41" s="110">
        <v>1</v>
      </c>
      <c r="U41" s="248">
        <v>1</v>
      </c>
      <c r="V41" s="112">
        <v>1</v>
      </c>
      <c r="W41" s="265">
        <v>0</v>
      </c>
      <c r="X41" s="110">
        <v>0</v>
      </c>
      <c r="Y41" s="248">
        <v>0</v>
      </c>
      <c r="Z41" s="111">
        <v>0</v>
      </c>
      <c r="AA41" s="268">
        <v>0</v>
      </c>
      <c r="AB41" s="110">
        <v>0</v>
      </c>
      <c r="AC41" s="248">
        <v>0</v>
      </c>
      <c r="AD41" s="112">
        <v>0</v>
      </c>
      <c r="AE41" s="64">
        <v>1</v>
      </c>
      <c r="AF41" s="53">
        <v>3</v>
      </c>
      <c r="AG41" s="25">
        <v>1</v>
      </c>
      <c r="AH41" s="55">
        <v>1</v>
      </c>
      <c r="AI41" s="64">
        <v>0</v>
      </c>
      <c r="AJ41" s="53">
        <v>0</v>
      </c>
      <c r="AK41" s="25">
        <v>0</v>
      </c>
      <c r="AL41" s="54">
        <v>0</v>
      </c>
      <c r="AM41" s="240">
        <f t="shared" si="4"/>
        <v>4</v>
      </c>
      <c r="AN41" s="85">
        <f t="shared" si="5"/>
        <v>7</v>
      </c>
      <c r="AO41" s="84">
        <f t="shared" si="6"/>
        <v>5</v>
      </c>
      <c r="AP41" s="243">
        <f t="shared" si="7"/>
        <v>5</v>
      </c>
      <c r="AQ41" s="237" t="s">
        <v>33</v>
      </c>
      <c r="AR41" s="258">
        <v>44</v>
      </c>
      <c r="AS41" s="157"/>
      <c r="AT41" s="157"/>
      <c r="AU41" s="157"/>
    </row>
    <row r="42" spans="1:47" s="38" customFormat="1" ht="13.5" thickBot="1">
      <c r="A42" s="191">
        <v>10</v>
      </c>
      <c r="B42" s="253" t="s">
        <v>165</v>
      </c>
      <c r="C42" s="254" t="s">
        <v>166</v>
      </c>
      <c r="D42" s="249">
        <v>2005</v>
      </c>
      <c r="E42" s="249" t="s">
        <v>22</v>
      </c>
      <c r="F42" s="225" t="s">
        <v>70</v>
      </c>
      <c r="G42" s="269">
        <v>1</v>
      </c>
      <c r="H42" s="113">
        <v>1</v>
      </c>
      <c r="I42" s="249">
        <v>1</v>
      </c>
      <c r="J42" s="114">
        <v>1</v>
      </c>
      <c r="K42" s="269">
        <v>0</v>
      </c>
      <c r="L42" s="113">
        <v>0</v>
      </c>
      <c r="M42" s="249">
        <v>1</v>
      </c>
      <c r="N42" s="115">
        <v>2</v>
      </c>
      <c r="O42" s="266">
        <v>1</v>
      </c>
      <c r="P42" s="113">
        <v>1</v>
      </c>
      <c r="Q42" s="249">
        <v>1</v>
      </c>
      <c r="R42" s="114">
        <v>1</v>
      </c>
      <c r="S42" s="269">
        <v>1</v>
      </c>
      <c r="T42" s="113">
        <v>1</v>
      </c>
      <c r="U42" s="249">
        <v>1</v>
      </c>
      <c r="V42" s="115">
        <v>1</v>
      </c>
      <c r="W42" s="266">
        <v>0</v>
      </c>
      <c r="X42" s="113">
        <v>0</v>
      </c>
      <c r="Y42" s="249">
        <v>0</v>
      </c>
      <c r="Z42" s="114">
        <v>0</v>
      </c>
      <c r="AA42" s="269">
        <v>0</v>
      </c>
      <c r="AB42" s="113">
        <v>0</v>
      </c>
      <c r="AC42" s="249">
        <v>0</v>
      </c>
      <c r="AD42" s="115">
        <v>0</v>
      </c>
      <c r="AE42" s="65">
        <v>0</v>
      </c>
      <c r="AF42" s="56">
        <v>0</v>
      </c>
      <c r="AG42" s="26">
        <v>1</v>
      </c>
      <c r="AH42" s="58">
        <v>1</v>
      </c>
      <c r="AI42" s="65">
        <v>0</v>
      </c>
      <c r="AJ42" s="56">
        <v>0</v>
      </c>
      <c r="AK42" s="26">
        <v>0</v>
      </c>
      <c r="AL42" s="57">
        <v>0</v>
      </c>
      <c r="AM42" s="241">
        <f t="shared" si="4"/>
        <v>3</v>
      </c>
      <c r="AN42" s="89">
        <f t="shared" si="5"/>
        <v>3</v>
      </c>
      <c r="AO42" s="90">
        <f t="shared" si="6"/>
        <v>5</v>
      </c>
      <c r="AP42" s="244">
        <f t="shared" si="7"/>
        <v>6</v>
      </c>
      <c r="AQ42" s="238" t="s">
        <v>97</v>
      </c>
      <c r="AR42" s="261">
        <v>39</v>
      </c>
      <c r="AS42" s="157"/>
      <c r="AT42" s="157"/>
      <c r="AU42" s="157"/>
    </row>
    <row r="43" spans="1:45" s="117" customFormat="1" ht="12.75">
      <c r="A43" s="32"/>
      <c r="B43" s="34"/>
      <c r="C43" s="34"/>
      <c r="D43" s="30"/>
      <c r="E43" s="30"/>
      <c r="F43" s="7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2"/>
      <c r="AF43" s="32"/>
      <c r="AG43" s="32"/>
      <c r="AH43" s="32"/>
      <c r="AI43" s="32"/>
      <c r="AJ43" s="32"/>
      <c r="AK43" s="32"/>
      <c r="AL43" s="32"/>
      <c r="AM43" s="130"/>
      <c r="AN43" s="131"/>
      <c r="AO43" s="130"/>
      <c r="AP43" s="131"/>
      <c r="AQ43" s="132"/>
      <c r="AR43" s="133"/>
      <c r="AS43" s="233"/>
    </row>
    <row r="44" spans="3:6" s="117" customFormat="1" ht="12.75">
      <c r="C44" s="134"/>
      <c r="D44" s="134"/>
      <c r="E44" s="135"/>
      <c r="F44" s="116"/>
    </row>
    <row r="45" spans="3:6" s="117" customFormat="1" ht="12.75">
      <c r="C45" s="134"/>
      <c r="D45" s="134"/>
      <c r="E45" s="135"/>
      <c r="F45" s="116"/>
    </row>
    <row r="46" spans="2:6" s="117" customFormat="1" ht="12.75">
      <c r="B46" s="134"/>
      <c r="C46" s="134"/>
      <c r="D46" s="134"/>
      <c r="E46" s="135"/>
      <c r="F46" s="116"/>
    </row>
    <row r="47" s="117" customFormat="1" ht="12.75">
      <c r="F47" s="116"/>
    </row>
    <row r="48" s="117" customFormat="1" ht="12.75">
      <c r="F48" s="116"/>
    </row>
    <row r="49" s="117" customFormat="1" ht="12.75">
      <c r="F49" s="116"/>
    </row>
    <row r="50" s="117" customFormat="1" ht="12.75">
      <c r="F50" s="116"/>
    </row>
    <row r="51" s="117" customFormat="1" ht="12.75">
      <c r="F51" s="116"/>
    </row>
    <row r="52" s="117" customFormat="1" ht="12.75">
      <c r="F52" s="116"/>
    </row>
    <row r="53" s="117" customFormat="1" ht="12.75">
      <c r="F53" s="116"/>
    </row>
    <row r="54" s="117" customFormat="1" ht="12.75">
      <c r="F54" s="116"/>
    </row>
    <row r="55" s="117" customFormat="1" ht="12.75">
      <c r="F55" s="116"/>
    </row>
    <row r="56" s="117" customFormat="1" ht="12.75">
      <c r="F56" s="116"/>
    </row>
    <row r="57" s="117" customFormat="1" ht="12.75">
      <c r="F57" s="116"/>
    </row>
    <row r="58" s="117" customFormat="1" ht="12.75">
      <c r="F58" s="116"/>
    </row>
    <row r="59" s="117" customFormat="1" ht="12.75">
      <c r="F59" s="116"/>
    </row>
    <row r="60" s="117" customFormat="1" ht="12.75">
      <c r="F60" s="116"/>
    </row>
    <row r="61" s="117" customFormat="1" ht="12.75">
      <c r="F61" s="116"/>
    </row>
    <row r="62" s="117" customFormat="1" ht="12.75">
      <c r="F62" s="116"/>
    </row>
    <row r="63" s="117" customFormat="1" ht="12.75">
      <c r="F63" s="116"/>
    </row>
    <row r="64" s="117" customFormat="1" ht="12.75">
      <c r="F64" s="116"/>
    </row>
    <row r="65" s="117" customFormat="1" ht="12.75">
      <c r="F65" s="116"/>
    </row>
    <row r="66" s="117" customFormat="1" ht="12.75">
      <c r="F66" s="116"/>
    </row>
    <row r="67" s="117" customFormat="1" ht="12.75">
      <c r="F67" s="116"/>
    </row>
    <row r="68" s="117" customFormat="1" ht="12.75">
      <c r="F68" s="116"/>
    </row>
    <row r="69" s="117" customFormat="1" ht="12.75">
      <c r="F69" s="116"/>
    </row>
    <row r="70" s="117" customFormat="1" ht="12.75">
      <c r="F70" s="116"/>
    </row>
    <row r="71" s="117" customFormat="1" ht="12.75">
      <c r="F71" s="116"/>
    </row>
    <row r="72" s="117" customFormat="1" ht="12.75">
      <c r="F72" s="116"/>
    </row>
    <row r="73" s="117" customFormat="1" ht="12.75">
      <c r="F73" s="116"/>
    </row>
    <row r="74" s="117" customFormat="1" ht="12.75">
      <c r="F74" s="116"/>
    </row>
    <row r="75" s="117" customFormat="1" ht="12.75">
      <c r="F75" s="116"/>
    </row>
    <row r="76" s="117" customFormat="1" ht="12.75">
      <c r="F76" s="116"/>
    </row>
    <row r="77" s="117" customFormat="1" ht="12.75">
      <c r="F77" s="116"/>
    </row>
    <row r="78" s="117" customFormat="1" ht="12.75">
      <c r="F78" s="116"/>
    </row>
    <row r="79" s="117" customFormat="1" ht="12.75">
      <c r="F79" s="116"/>
    </row>
    <row r="80" s="117" customFormat="1" ht="12.75">
      <c r="F80" s="116"/>
    </row>
    <row r="81" s="117" customFormat="1" ht="12.75">
      <c r="F81" s="116"/>
    </row>
    <row r="82" s="117" customFormat="1" ht="12.75">
      <c r="F82" s="116"/>
    </row>
    <row r="83" s="117" customFormat="1" ht="12.75">
      <c r="F83" s="116"/>
    </row>
    <row r="84" s="117" customFormat="1" ht="12.75">
      <c r="F84" s="116"/>
    </row>
    <row r="85" s="117" customFormat="1" ht="12.75">
      <c r="F85" s="116"/>
    </row>
    <row r="86" s="117" customFormat="1" ht="12.75">
      <c r="F86" s="116"/>
    </row>
    <row r="87" s="28" customFormat="1" ht="12.75">
      <c r="F87" s="59"/>
    </row>
    <row r="88" s="28" customFormat="1" ht="12.75">
      <c r="F88" s="59"/>
    </row>
    <row r="89" s="28" customFormat="1" ht="12.75">
      <c r="F89" s="59"/>
    </row>
    <row r="90" s="28" customFormat="1" ht="12.75">
      <c r="F90" s="59"/>
    </row>
    <row r="91" s="28" customFormat="1" ht="12.75">
      <c r="F91" s="59"/>
    </row>
    <row r="92" s="28" customFormat="1" ht="12.75">
      <c r="F92" s="59"/>
    </row>
    <row r="93" s="28" customFormat="1" ht="12.75">
      <c r="F93" s="59"/>
    </row>
    <row r="94" s="28" customFormat="1" ht="12.75">
      <c r="F94" s="59"/>
    </row>
    <row r="95" s="28" customFormat="1" ht="12.75">
      <c r="F95" s="59"/>
    </row>
    <row r="96" s="28" customFormat="1" ht="12.75">
      <c r="F96" s="59"/>
    </row>
    <row r="97" s="28" customFormat="1" ht="12.75">
      <c r="F97" s="59"/>
    </row>
    <row r="98" s="28" customFormat="1" ht="12.75">
      <c r="F98" s="59"/>
    </row>
    <row r="99" s="28" customFormat="1" ht="12.75">
      <c r="F99" s="59"/>
    </row>
    <row r="100" s="28" customFormat="1" ht="12.75">
      <c r="F100" s="59"/>
    </row>
    <row r="101" s="28" customFormat="1" ht="12.75">
      <c r="F101" s="59"/>
    </row>
    <row r="102" s="28" customFormat="1" ht="12.75">
      <c r="F102" s="59"/>
    </row>
    <row r="103" s="28" customFormat="1" ht="12.75">
      <c r="F103" s="59"/>
    </row>
    <row r="104" s="28" customFormat="1" ht="12.75">
      <c r="F104" s="59"/>
    </row>
    <row r="105" s="28" customFormat="1" ht="12.75">
      <c r="F105" s="59"/>
    </row>
    <row r="106" s="28" customFormat="1" ht="12.75">
      <c r="F106" s="59"/>
    </row>
    <row r="107" s="28" customFormat="1" ht="12.75">
      <c r="F107" s="59"/>
    </row>
    <row r="108" s="28" customFormat="1" ht="12.75">
      <c r="F108" s="59"/>
    </row>
    <row r="109" s="28" customFormat="1" ht="12.75">
      <c r="F109" s="59"/>
    </row>
    <row r="110" s="28" customFormat="1" ht="12.75">
      <c r="F110" s="59"/>
    </row>
    <row r="111" s="28" customFormat="1" ht="12.75">
      <c r="F111" s="59"/>
    </row>
    <row r="112" s="28" customFormat="1" ht="12.75">
      <c r="F112" s="59"/>
    </row>
    <row r="113" s="28" customFormat="1" ht="12.75">
      <c r="F113" s="59"/>
    </row>
    <row r="114" s="28" customFormat="1" ht="12.75">
      <c r="F114" s="59"/>
    </row>
    <row r="115" s="28" customFormat="1" ht="12.75">
      <c r="F115" s="59"/>
    </row>
    <row r="116" s="28" customFormat="1" ht="12.75">
      <c r="F116" s="59"/>
    </row>
    <row r="117" s="28" customFormat="1" ht="12.75">
      <c r="F117" s="59"/>
    </row>
    <row r="118" s="28" customFormat="1" ht="12.75">
      <c r="F118" s="59"/>
    </row>
    <row r="119" s="28" customFormat="1" ht="12.75">
      <c r="F119" s="59"/>
    </row>
    <row r="120" s="28" customFormat="1" ht="12.75">
      <c r="F120" s="59"/>
    </row>
    <row r="121" s="28" customFormat="1" ht="12.75">
      <c r="F121" s="59"/>
    </row>
    <row r="122" s="28" customFormat="1" ht="12.75">
      <c r="F122" s="59"/>
    </row>
    <row r="123" s="28" customFormat="1" ht="12.75">
      <c r="F123" s="59"/>
    </row>
    <row r="124" s="28" customFormat="1" ht="12.75">
      <c r="F124" s="59"/>
    </row>
    <row r="125" s="28" customFormat="1" ht="12.75">
      <c r="F125" s="59"/>
    </row>
    <row r="126" s="28" customFormat="1" ht="12.75">
      <c r="F126" s="59"/>
    </row>
    <row r="127" s="28" customFormat="1" ht="12.75">
      <c r="F127" s="59"/>
    </row>
    <row r="128" s="28" customFormat="1" ht="12.75">
      <c r="F128" s="59"/>
    </row>
    <row r="129" s="28" customFormat="1" ht="12.75">
      <c r="F129" s="59"/>
    </row>
    <row r="130" s="28" customFormat="1" ht="12.75">
      <c r="F130" s="59"/>
    </row>
    <row r="131" s="28" customFormat="1" ht="12.75">
      <c r="F131" s="59"/>
    </row>
    <row r="132" s="28" customFormat="1" ht="12.75">
      <c r="F132" s="59"/>
    </row>
    <row r="133" s="28" customFormat="1" ht="12.75">
      <c r="F133" s="59"/>
    </row>
    <row r="134" s="28" customFormat="1" ht="12.75">
      <c r="F134" s="59"/>
    </row>
    <row r="135" s="28" customFormat="1" ht="12.75">
      <c r="F135" s="59"/>
    </row>
    <row r="136" s="28" customFormat="1" ht="12.75">
      <c r="F136" s="59"/>
    </row>
    <row r="137" s="28" customFormat="1" ht="12.75">
      <c r="F137" s="59"/>
    </row>
    <row r="138" s="28" customFormat="1" ht="12.75">
      <c r="F138" s="59"/>
    </row>
    <row r="139" s="28" customFormat="1" ht="12.75">
      <c r="F139" s="59"/>
    </row>
    <row r="140" s="28" customFormat="1" ht="12.75">
      <c r="F140" s="59"/>
    </row>
    <row r="141" s="28" customFormat="1" ht="12.75">
      <c r="F141" s="59"/>
    </row>
    <row r="142" s="28" customFormat="1" ht="12.75">
      <c r="F142" s="59"/>
    </row>
    <row r="143" s="28" customFormat="1" ht="12.75">
      <c r="F143" s="59"/>
    </row>
    <row r="144" s="28" customFormat="1" ht="12.75">
      <c r="F144" s="59"/>
    </row>
    <row r="145" s="28" customFormat="1" ht="12.75">
      <c r="F145" s="59"/>
    </row>
    <row r="146" s="28" customFormat="1" ht="12.75">
      <c r="F146" s="59"/>
    </row>
    <row r="147" s="28" customFormat="1" ht="12.75">
      <c r="F147" s="59"/>
    </row>
    <row r="148" s="28" customFormat="1" ht="12.75">
      <c r="F148" s="59"/>
    </row>
    <row r="149" s="28" customFormat="1" ht="12.75">
      <c r="F149" s="59"/>
    </row>
    <row r="150" s="28" customFormat="1" ht="12.75">
      <c r="F150" s="59"/>
    </row>
    <row r="151" s="28" customFormat="1" ht="12.75">
      <c r="F151" s="59"/>
    </row>
    <row r="152" s="28" customFormat="1" ht="12.75">
      <c r="F152" s="59"/>
    </row>
    <row r="153" s="28" customFormat="1" ht="12.75">
      <c r="F153" s="59"/>
    </row>
    <row r="154" s="28" customFormat="1" ht="12.75">
      <c r="F154" s="59"/>
    </row>
    <row r="155" s="28" customFormat="1" ht="12.75">
      <c r="F155" s="59"/>
    </row>
    <row r="156" s="28" customFormat="1" ht="12.75">
      <c r="F156" s="59"/>
    </row>
    <row r="157" s="28" customFormat="1" ht="12.75">
      <c r="F157" s="59"/>
    </row>
    <row r="158" s="28" customFormat="1" ht="12.75">
      <c r="F158" s="59"/>
    </row>
    <row r="159" s="28" customFormat="1" ht="12.75">
      <c r="F159" s="59"/>
    </row>
    <row r="160" s="28" customFormat="1" ht="12.75">
      <c r="F160" s="59"/>
    </row>
    <row r="161" s="28" customFormat="1" ht="12.75">
      <c r="F161" s="59"/>
    </row>
    <row r="162" s="28" customFormat="1" ht="12.75">
      <c r="F162" s="59"/>
    </row>
    <row r="163" s="28" customFormat="1" ht="12.75">
      <c r="F163" s="59"/>
    </row>
    <row r="164" s="28" customFormat="1" ht="12.75">
      <c r="F164" s="59"/>
    </row>
    <row r="165" s="28" customFormat="1" ht="12.75">
      <c r="F165" s="59"/>
    </row>
    <row r="166" s="28" customFormat="1" ht="12.75">
      <c r="F166" s="59"/>
    </row>
    <row r="167" s="28" customFormat="1" ht="12.75">
      <c r="F167" s="59"/>
    </row>
    <row r="168" s="28" customFormat="1" ht="12.75">
      <c r="F168" s="59"/>
    </row>
    <row r="169" s="28" customFormat="1" ht="12.75">
      <c r="F169" s="59"/>
    </row>
    <row r="170" s="28" customFormat="1" ht="12.75">
      <c r="F170" s="59"/>
    </row>
    <row r="171" s="28" customFormat="1" ht="12.75">
      <c r="F171" s="59"/>
    </row>
    <row r="172" s="28" customFormat="1" ht="12.75">
      <c r="F172" s="59"/>
    </row>
    <row r="173" s="28" customFormat="1" ht="12.75">
      <c r="F173" s="59"/>
    </row>
    <row r="174" s="28" customFormat="1" ht="12.75">
      <c r="F174" s="59"/>
    </row>
    <row r="175" s="28" customFormat="1" ht="12.75">
      <c r="F175" s="59"/>
    </row>
    <row r="176" s="28" customFormat="1" ht="12.75">
      <c r="F176" s="59"/>
    </row>
    <row r="177" s="28" customFormat="1" ht="12.75">
      <c r="F177" s="59"/>
    </row>
    <row r="178" s="28" customFormat="1" ht="12.75">
      <c r="F178" s="59"/>
    </row>
    <row r="179" s="28" customFormat="1" ht="12.75">
      <c r="F179" s="59"/>
    </row>
    <row r="180" s="28" customFormat="1" ht="12.75">
      <c r="F180" s="59"/>
    </row>
    <row r="181" s="28" customFormat="1" ht="12.75">
      <c r="F181" s="59"/>
    </row>
    <row r="182" s="28" customFormat="1" ht="12.75">
      <c r="F182" s="59"/>
    </row>
    <row r="183" s="28" customFormat="1" ht="12.75">
      <c r="F183" s="59"/>
    </row>
    <row r="184" s="28" customFormat="1" ht="12.75">
      <c r="F184" s="59"/>
    </row>
    <row r="185" s="28" customFormat="1" ht="12.75">
      <c r="F185" s="59"/>
    </row>
    <row r="186" s="28" customFormat="1" ht="12.75">
      <c r="F186" s="59"/>
    </row>
    <row r="187" s="28" customFormat="1" ht="12.75">
      <c r="F187" s="59"/>
    </row>
    <row r="188" s="28" customFormat="1" ht="12.75">
      <c r="F188" s="59"/>
    </row>
    <row r="189" s="28" customFormat="1" ht="12.75">
      <c r="F189" s="59"/>
    </row>
    <row r="190" s="28" customFormat="1" ht="12.75">
      <c r="F190" s="59"/>
    </row>
    <row r="191" s="28" customFormat="1" ht="12.75">
      <c r="F191" s="59"/>
    </row>
    <row r="192" s="28" customFormat="1" ht="12.75">
      <c r="F192" s="59"/>
    </row>
    <row r="193" s="28" customFormat="1" ht="12.75">
      <c r="F193" s="59"/>
    </row>
    <row r="194" s="28" customFormat="1" ht="12.75">
      <c r="F194" s="59"/>
    </row>
    <row r="195" s="28" customFormat="1" ht="12.75">
      <c r="F195" s="59"/>
    </row>
    <row r="196" s="28" customFormat="1" ht="12.75">
      <c r="F196" s="59"/>
    </row>
    <row r="197" s="28" customFormat="1" ht="12.75">
      <c r="F197" s="59"/>
    </row>
    <row r="198" s="28" customFormat="1" ht="12.75">
      <c r="F198" s="59"/>
    </row>
    <row r="199" s="28" customFormat="1" ht="12.75">
      <c r="F199" s="59"/>
    </row>
    <row r="200" s="28" customFormat="1" ht="12.75">
      <c r="F200" s="59"/>
    </row>
    <row r="201" s="28" customFormat="1" ht="12.75">
      <c r="F201" s="59"/>
    </row>
    <row r="202" s="28" customFormat="1" ht="12.75">
      <c r="F202" s="59"/>
    </row>
    <row r="203" s="28" customFormat="1" ht="12.75">
      <c r="F203" s="59"/>
    </row>
    <row r="204" s="28" customFormat="1" ht="12.75">
      <c r="F204" s="59"/>
    </row>
    <row r="205" s="28" customFormat="1" ht="12.75">
      <c r="F205" s="59"/>
    </row>
    <row r="206" s="28" customFormat="1" ht="12.75">
      <c r="F206" s="59"/>
    </row>
    <row r="207" s="28" customFormat="1" ht="12.75">
      <c r="F207" s="59"/>
    </row>
    <row r="208" s="28" customFormat="1" ht="12.75">
      <c r="F208" s="59"/>
    </row>
    <row r="209" s="28" customFormat="1" ht="12.75">
      <c r="F209" s="59"/>
    </row>
    <row r="210" s="28" customFormat="1" ht="12.75">
      <c r="F210" s="59"/>
    </row>
    <row r="211" s="28" customFormat="1" ht="12.75">
      <c r="F211" s="59"/>
    </row>
    <row r="212" s="28" customFormat="1" ht="12.75">
      <c r="F212" s="59"/>
    </row>
    <row r="213" s="28" customFormat="1" ht="12.75">
      <c r="F213" s="59"/>
    </row>
    <row r="214" s="28" customFormat="1" ht="12.75">
      <c r="F214" s="59"/>
    </row>
    <row r="215" s="28" customFormat="1" ht="12.75">
      <c r="F215" s="59"/>
    </row>
    <row r="216" s="28" customFormat="1" ht="12.75">
      <c r="F216" s="59"/>
    </row>
    <row r="217" s="28" customFormat="1" ht="12.75">
      <c r="F217" s="59"/>
    </row>
    <row r="218" s="28" customFormat="1" ht="12.75">
      <c r="F218" s="59"/>
    </row>
    <row r="219" s="28" customFormat="1" ht="12.75">
      <c r="F219" s="59"/>
    </row>
    <row r="220" s="28" customFormat="1" ht="12.75">
      <c r="F220" s="59"/>
    </row>
    <row r="221" s="28" customFormat="1" ht="12.75">
      <c r="F221" s="59"/>
    </row>
    <row r="222" s="28" customFormat="1" ht="12.75">
      <c r="F222" s="59"/>
    </row>
    <row r="223" s="28" customFormat="1" ht="12.75">
      <c r="F223" s="59"/>
    </row>
    <row r="224" s="28" customFormat="1" ht="12.75">
      <c r="F224" s="59"/>
    </row>
    <row r="225" s="28" customFormat="1" ht="12.75">
      <c r="F225" s="59"/>
    </row>
    <row r="226" s="28" customFormat="1" ht="12.75">
      <c r="F226" s="59"/>
    </row>
    <row r="227" s="28" customFormat="1" ht="12.75">
      <c r="F227" s="59"/>
    </row>
    <row r="228" s="28" customFormat="1" ht="12.75">
      <c r="F228" s="59"/>
    </row>
    <row r="229" s="28" customFormat="1" ht="12.75">
      <c r="F229" s="59"/>
    </row>
    <row r="230" s="28" customFormat="1" ht="12.75">
      <c r="F230" s="59"/>
    </row>
    <row r="231" s="28" customFormat="1" ht="12.75">
      <c r="F231" s="59"/>
    </row>
    <row r="232" s="28" customFormat="1" ht="12.75">
      <c r="F232" s="59"/>
    </row>
    <row r="233" s="28" customFormat="1" ht="12.75">
      <c r="F233" s="59"/>
    </row>
    <row r="234" s="28" customFormat="1" ht="12.75">
      <c r="F234" s="59"/>
    </row>
    <row r="235" s="28" customFormat="1" ht="12.75">
      <c r="F235" s="59"/>
    </row>
    <row r="236" s="28" customFormat="1" ht="12.75">
      <c r="F236" s="59"/>
    </row>
    <row r="237" s="28" customFormat="1" ht="12.75">
      <c r="F237" s="59"/>
    </row>
    <row r="238" s="28" customFormat="1" ht="12.75">
      <c r="F238" s="59"/>
    </row>
    <row r="239" s="28" customFormat="1" ht="12.75">
      <c r="F239" s="59"/>
    </row>
    <row r="240" s="28" customFormat="1" ht="12.75">
      <c r="F240" s="59"/>
    </row>
    <row r="241" s="28" customFormat="1" ht="12.75">
      <c r="F241" s="59"/>
    </row>
    <row r="242" s="28" customFormat="1" ht="12.75">
      <c r="F242" s="59"/>
    </row>
    <row r="243" s="28" customFormat="1" ht="12.75">
      <c r="F243" s="59"/>
    </row>
    <row r="244" s="28" customFormat="1" ht="12.75">
      <c r="F244" s="59"/>
    </row>
    <row r="245" s="28" customFormat="1" ht="12.75">
      <c r="F245" s="59"/>
    </row>
    <row r="246" s="28" customFormat="1" ht="12.75">
      <c r="F246" s="59"/>
    </row>
    <row r="247" s="28" customFormat="1" ht="12.75">
      <c r="F247" s="59"/>
    </row>
    <row r="248" s="28" customFormat="1" ht="12.75">
      <c r="F248" s="59"/>
    </row>
    <row r="249" s="28" customFormat="1" ht="12.75">
      <c r="F249" s="59"/>
    </row>
    <row r="250" s="28" customFormat="1" ht="12.75">
      <c r="F250" s="59"/>
    </row>
    <row r="251" s="28" customFormat="1" ht="12.75">
      <c r="F251" s="59"/>
    </row>
    <row r="252" s="28" customFormat="1" ht="12.75">
      <c r="F252" s="59"/>
    </row>
    <row r="253" s="28" customFormat="1" ht="12.75">
      <c r="F253" s="59"/>
    </row>
    <row r="254" s="28" customFormat="1" ht="12.75">
      <c r="F254" s="59"/>
    </row>
    <row r="255" s="28" customFormat="1" ht="12.75">
      <c r="F255" s="59"/>
    </row>
    <row r="256" s="28" customFormat="1" ht="12.75">
      <c r="F256" s="59"/>
    </row>
    <row r="257" s="28" customFormat="1" ht="12.75">
      <c r="F257" s="59"/>
    </row>
    <row r="258" s="28" customFormat="1" ht="12.75">
      <c r="F258" s="59"/>
    </row>
    <row r="259" s="28" customFormat="1" ht="12.75">
      <c r="F259" s="59"/>
    </row>
    <row r="260" s="28" customFormat="1" ht="12.75">
      <c r="F260" s="59"/>
    </row>
    <row r="261" s="28" customFormat="1" ht="12.75">
      <c r="F261" s="59"/>
    </row>
    <row r="262" s="28" customFormat="1" ht="12.75">
      <c r="F262" s="59"/>
    </row>
    <row r="263" s="28" customFormat="1" ht="12.75">
      <c r="F263" s="59"/>
    </row>
    <row r="264" s="28" customFormat="1" ht="12.75">
      <c r="F264" s="59"/>
    </row>
    <row r="265" s="28" customFormat="1" ht="12.75">
      <c r="F265" s="59"/>
    </row>
    <row r="266" s="28" customFormat="1" ht="12.75">
      <c r="F266" s="59"/>
    </row>
    <row r="267" s="28" customFormat="1" ht="12.75">
      <c r="F267" s="59"/>
    </row>
    <row r="268" s="28" customFormat="1" ht="12.75">
      <c r="F268" s="59"/>
    </row>
    <row r="269" s="28" customFormat="1" ht="12.75">
      <c r="F269" s="59"/>
    </row>
    <row r="270" s="28" customFormat="1" ht="12.75">
      <c r="F270" s="59"/>
    </row>
    <row r="271" s="28" customFormat="1" ht="12.75">
      <c r="F271" s="59"/>
    </row>
    <row r="272" s="28" customFormat="1" ht="12.75">
      <c r="F272" s="59"/>
    </row>
    <row r="273" s="28" customFormat="1" ht="12.75">
      <c r="F273" s="59"/>
    </row>
    <row r="274" s="28" customFormat="1" ht="12.75">
      <c r="F274" s="59"/>
    </row>
    <row r="275" s="28" customFormat="1" ht="12.75">
      <c r="F275" s="59"/>
    </row>
    <row r="276" s="28" customFormat="1" ht="12.75">
      <c r="F276" s="59"/>
    </row>
    <row r="277" s="28" customFormat="1" ht="12.75">
      <c r="F277" s="59"/>
    </row>
    <row r="278" s="28" customFormat="1" ht="12.75">
      <c r="F278" s="59"/>
    </row>
    <row r="279" s="28" customFormat="1" ht="12.75">
      <c r="F279" s="59"/>
    </row>
    <row r="280" s="28" customFormat="1" ht="12.75">
      <c r="F280" s="59"/>
    </row>
    <row r="281" s="28" customFormat="1" ht="12.75">
      <c r="F281" s="59"/>
    </row>
    <row r="282" s="28" customFormat="1" ht="12.75">
      <c r="F282" s="59"/>
    </row>
    <row r="283" s="28" customFormat="1" ht="12.75">
      <c r="F283" s="59"/>
    </row>
    <row r="284" s="28" customFormat="1" ht="12.75">
      <c r="F284" s="59"/>
    </row>
    <row r="285" s="28" customFormat="1" ht="12.75">
      <c r="F285" s="59"/>
    </row>
    <row r="286" s="28" customFormat="1" ht="12.75">
      <c r="F286" s="59"/>
    </row>
    <row r="287" s="28" customFormat="1" ht="12.75">
      <c r="F287" s="59"/>
    </row>
    <row r="288" s="28" customFormat="1" ht="12.75">
      <c r="F288" s="59"/>
    </row>
    <row r="289" s="28" customFormat="1" ht="12.75">
      <c r="F289" s="59"/>
    </row>
    <row r="290" s="28" customFormat="1" ht="12.75">
      <c r="F290" s="59"/>
    </row>
    <row r="291" s="28" customFormat="1" ht="12.75">
      <c r="F291" s="59"/>
    </row>
    <row r="292" s="28" customFormat="1" ht="12.75">
      <c r="F292" s="59"/>
    </row>
    <row r="293" s="28" customFormat="1" ht="12.75">
      <c r="F293" s="59"/>
    </row>
  </sheetData>
  <sheetProtection selectLockedCells="1" selectUnlockedCells="1"/>
  <mergeCells count="23">
    <mergeCell ref="AA10:AD10"/>
    <mergeCell ref="W10:Z10"/>
    <mergeCell ref="W31:Z31"/>
    <mergeCell ref="C3:D3"/>
    <mergeCell ref="C4:D4"/>
    <mergeCell ref="C5:D5"/>
    <mergeCell ref="C6:D6"/>
    <mergeCell ref="AE10:AH10"/>
    <mergeCell ref="AE31:AH31"/>
    <mergeCell ref="G31:J31"/>
    <mergeCell ref="K31:N31"/>
    <mergeCell ref="O31:R31"/>
    <mergeCell ref="S31:V31"/>
    <mergeCell ref="AI10:AL10"/>
    <mergeCell ref="AM10:AP10"/>
    <mergeCell ref="AI31:AL31"/>
    <mergeCell ref="AM31:AP31"/>
    <mergeCell ref="AA31:AD31"/>
    <mergeCell ref="C7:D7"/>
    <mergeCell ref="G10:J10"/>
    <mergeCell ref="K10:N10"/>
    <mergeCell ref="O10:R10"/>
    <mergeCell ref="S10:V10"/>
  </mergeCells>
  <printOptions/>
  <pageMargins left="0.54" right="0.14" top="0.37" bottom="0.21" header="0.29" footer="0.21"/>
  <pageSetup fitToHeight="0" fitToWidth="1" horizontalDpi="600" verticalDpi="600" orientation="landscape" paperSize="9" r:id="rId1"/>
  <ignoredErrors>
    <ignoredError sqref="C5:C6 C3 D3:D6" emptyCellReferenc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35"/>
  <sheetViews>
    <sheetView zoomScalePageLayoutView="0" workbookViewId="0" topLeftCell="A4">
      <selection activeCell="F52" sqref="F52"/>
    </sheetView>
  </sheetViews>
  <sheetFormatPr defaultColWidth="9.140625" defaultRowHeight="12.75"/>
  <cols>
    <col min="1" max="1" width="9.140625" style="1" customWidth="1"/>
    <col min="2" max="2" width="6.57421875" style="1" customWidth="1"/>
    <col min="3" max="3" width="11.28125" style="1" customWidth="1"/>
    <col min="4" max="4" width="18.00390625" style="1" customWidth="1"/>
    <col min="5" max="16384" width="9.140625" style="1" customWidth="1"/>
  </cols>
  <sheetData>
    <row r="1" spans="1:5" ht="11.25">
      <c r="A1" s="11"/>
      <c r="B1" s="395" t="s">
        <v>0</v>
      </c>
      <c r="C1" s="395"/>
      <c r="D1" s="395"/>
      <c r="E1" s="395"/>
    </row>
    <row r="2" ht="11.25"/>
    <row r="3" spans="2:4" ht="11.25">
      <c r="B3" s="396" t="s">
        <v>1</v>
      </c>
      <c r="C3" s="396"/>
      <c r="D3" s="1">
        <v>0.890321751</v>
      </c>
    </row>
    <row r="4" ht="11.25"/>
    <row r="5" spans="2:3" ht="11.25">
      <c r="B5" s="2" t="s">
        <v>2</v>
      </c>
      <c r="C5" s="3" t="s">
        <v>3</v>
      </c>
    </row>
    <row r="6" spans="2:3" ht="11.25">
      <c r="B6" s="4">
        <v>1</v>
      </c>
      <c r="C6" s="5">
        <v>100</v>
      </c>
    </row>
    <row r="7" spans="2:3" ht="11.25">
      <c r="B7" s="6">
        <v>2</v>
      </c>
      <c r="C7" s="7">
        <f aca="true" t="shared" si="0" ref="C7:C25">$C$6*$D$3^(B7-1)</f>
        <v>89.0321751</v>
      </c>
    </row>
    <row r="8" spans="2:3" ht="11.25">
      <c r="B8" s="6">
        <v>3</v>
      </c>
      <c r="C8" s="7">
        <f t="shared" si="0"/>
        <v>79.2672820303706</v>
      </c>
    </row>
    <row r="9" spans="2:3" ht="11.25">
      <c r="B9" s="6">
        <v>4</v>
      </c>
      <c r="C9" s="7">
        <f t="shared" si="0"/>
        <v>70.57338533429038</v>
      </c>
    </row>
    <row r="10" spans="2:3" ht="11.25">
      <c r="B10" s="6">
        <v>5</v>
      </c>
      <c r="C10" s="7">
        <f t="shared" si="0"/>
        <v>62.83302000482314</v>
      </c>
    </row>
    <row r="11" spans="2:3" ht="11.25">
      <c r="B11" s="6">
        <v>6</v>
      </c>
      <c r="C11" s="7">
        <f t="shared" si="0"/>
        <v>55.94160439131216</v>
      </c>
    </row>
    <row r="12" spans="2:3" ht="11.25">
      <c r="B12" s="6">
        <v>7</v>
      </c>
      <c r="C12" s="7">
        <f t="shared" si="0"/>
        <v>49.80602717542234</v>
      </c>
    </row>
    <row r="13" spans="2:3" ht="11.25">
      <c r="B13" s="6">
        <v>8</v>
      </c>
      <c r="C13" s="7">
        <f t="shared" si="0"/>
        <v>44.3433893251756</v>
      </c>
    </row>
    <row r="14" spans="2:3" ht="11.25">
      <c r="B14" s="6">
        <v>9</v>
      </c>
      <c r="C14" s="7">
        <f t="shared" si="0"/>
        <v>39.479884029265044</v>
      </c>
    </row>
    <row r="15" spans="2:3" ht="11.25">
      <c r="B15" s="6">
        <v>10</v>
      </c>
      <c r="C15" s="7">
        <f t="shared" si="0"/>
        <v>35.14979947821219</v>
      </c>
    </row>
    <row r="16" spans="2:3" ht="11.25">
      <c r="B16" s="6">
        <v>11</v>
      </c>
      <c r="C16" s="7">
        <f t="shared" si="0"/>
        <v>31.294631018740766</v>
      </c>
    </row>
    <row r="17" spans="2:3" ht="11.25">
      <c r="B17" s="6">
        <v>12</v>
      </c>
      <c r="C17" s="7">
        <f t="shared" si="0"/>
        <v>27.86229068550419</v>
      </c>
    </row>
    <row r="18" spans="2:3" ht="11.25">
      <c r="B18" s="6">
        <v>13</v>
      </c>
      <c r="C18" s="7">
        <f t="shared" si="0"/>
        <v>24.80640342998908</v>
      </c>
    </row>
    <row r="19" spans="2:3" ht="11.25">
      <c r="B19" s="6">
        <v>14</v>
      </c>
      <c r="C19" s="7">
        <f t="shared" si="0"/>
        <v>22.085680537800283</v>
      </c>
    </row>
    <row r="20" spans="2:3" ht="11.25">
      <c r="B20" s="6">
        <v>15</v>
      </c>
      <c r="C20" s="7">
        <f t="shared" si="0"/>
        <v>19.66336176844097</v>
      </c>
    </row>
    <row r="21" spans="2:3" ht="11.25">
      <c r="B21" s="6">
        <v>16</v>
      </c>
      <c r="C21" s="7">
        <f t="shared" si="0"/>
        <v>17.50671868022482</v>
      </c>
    </row>
    <row r="22" spans="2:3" ht="11.25">
      <c r="B22" s="6">
        <v>17</v>
      </c>
      <c r="C22" s="7">
        <f t="shared" si="0"/>
        <v>15.586612429642171</v>
      </c>
    </row>
    <row r="23" spans="2:3" ht="11.25">
      <c r="B23" s="6">
        <v>18</v>
      </c>
      <c r="C23" s="7">
        <f t="shared" si="0"/>
        <v>13.87710007051738</v>
      </c>
    </row>
    <row r="24" spans="2:3" ht="11.25">
      <c r="B24" s="6">
        <v>19</v>
      </c>
      <c r="C24" s="7">
        <f t="shared" si="0"/>
        <v>12.355084033585259</v>
      </c>
    </row>
    <row r="25" spans="2:3" ht="11.25">
      <c r="B25" s="6">
        <v>20</v>
      </c>
      <c r="C25" s="7">
        <f t="shared" si="0"/>
        <v>11.000000050533771</v>
      </c>
    </row>
    <row r="26" spans="2:3" ht="11.25">
      <c r="B26" s="6">
        <v>21</v>
      </c>
      <c r="C26" s="8">
        <v>10</v>
      </c>
    </row>
    <row r="27" spans="2:3" ht="11.25">
      <c r="B27" s="6">
        <v>22</v>
      </c>
      <c r="C27" s="8">
        <v>9</v>
      </c>
    </row>
    <row r="28" spans="2:3" ht="11.25">
      <c r="B28" s="6">
        <v>23</v>
      </c>
      <c r="C28" s="8">
        <v>8</v>
      </c>
    </row>
    <row r="29" spans="2:3" ht="11.25">
      <c r="B29" s="6">
        <v>24</v>
      </c>
      <c r="C29" s="8">
        <v>7</v>
      </c>
    </row>
    <row r="30" spans="2:3" ht="11.25">
      <c r="B30" s="6">
        <v>25</v>
      </c>
      <c r="C30" s="8">
        <v>6</v>
      </c>
    </row>
    <row r="31" spans="2:3" ht="11.25">
      <c r="B31" s="6">
        <v>26</v>
      </c>
      <c r="C31" s="8">
        <v>5</v>
      </c>
    </row>
    <row r="32" spans="2:3" ht="11.25">
      <c r="B32" s="6">
        <v>27</v>
      </c>
      <c r="C32" s="8">
        <v>4</v>
      </c>
    </row>
    <row r="33" spans="2:3" ht="11.25">
      <c r="B33" s="6">
        <v>28</v>
      </c>
      <c r="C33" s="8">
        <v>3</v>
      </c>
    </row>
    <row r="34" spans="2:3" ht="11.25">
      <c r="B34" s="6">
        <v>29</v>
      </c>
      <c r="C34" s="8">
        <v>2</v>
      </c>
    </row>
    <row r="35" spans="2:3" ht="11.25">
      <c r="B35" s="9">
        <v>30</v>
      </c>
      <c r="C35" s="10">
        <v>1</v>
      </c>
    </row>
  </sheetData>
  <sheetProtection/>
  <mergeCells count="2">
    <mergeCell ref="B1:E1"/>
    <mergeCell ref="B3:C3"/>
  </mergeCells>
  <printOptions/>
  <pageMargins left="0.7875" right="0.7875" top="0.7875" bottom="0.7875" header="0.5" footer="0.5"/>
  <pageSetup fitToHeight="0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Climber</dc:creator>
  <cp:keywords/>
  <dc:description/>
  <cp:lastModifiedBy>Rolands Laganovskis</cp:lastModifiedBy>
  <cp:lastPrinted>2014-12-04T12:49:24Z</cp:lastPrinted>
  <dcterms:created xsi:type="dcterms:W3CDTF">2001-10-27T16:04:15Z</dcterms:created>
  <dcterms:modified xsi:type="dcterms:W3CDTF">2014-12-12T08:27:45Z</dcterms:modified>
  <cp:category/>
  <cp:version/>
  <cp:contentType/>
  <cp:contentStatus/>
  <cp:revision>1</cp:revision>
</cp:coreProperties>
</file>