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 gr." sheetId="1" r:id="rId1"/>
    <sheet name="C gr." sheetId="2" r:id="rId2"/>
    <sheet name="D gr." sheetId="3" r:id="rId3"/>
    <sheet name="E gr." sheetId="4" r:id="rId4"/>
    <sheet name="taškai" sheetId="5" r:id="rId5"/>
    <sheet name="Dalyviai" sheetId="6" r:id="rId6"/>
  </sheets>
  <definedNames>
    <definedName name="_xlnm.Print_Area" localSheetId="0">'A gr.'!$A$1:$BE$45</definedName>
    <definedName name="_xlnm.Print_Area" localSheetId="1">'C gr.'!$A$1:$BE$28</definedName>
    <definedName name="_xlnm.Print_Area" localSheetId="2">'D gr.'!$A$1:$BF$30</definedName>
    <definedName name="_xlnm.Print_Area" localSheetId="3">'E gr.'!$A$1:$AD$36</definedName>
  </definedNames>
  <calcPr fullCalcOnLoad="1"/>
</workbook>
</file>

<file path=xl/comments5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<sst xmlns="http://schemas.openxmlformats.org/spreadsheetml/2006/main" count="1512" uniqueCount="242">
  <si>
    <t>D</t>
  </si>
  <si>
    <t>E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</si>
  <si>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</si>
  <si>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</si>
  <si>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</si>
  <si>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</si>
  <si>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</si>
  <si>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</si>
  <si>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</si>
  <si>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</si>
  <si>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</si>
  <si>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</si>
  <si>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</si>
  <si>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</si>
  <si>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</si>
  <si>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</si>
  <si>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</si>
  <si>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</si>
  <si>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Tšk.</t>
  </si>
  <si>
    <t>ATRANKINĖS – M</t>
  </si>
  <si>
    <t>FINALAS – M</t>
  </si>
  <si>
    <t xml:space="preserve">Data:  </t>
  </si>
  <si>
    <t xml:space="preserve">Pogrupis:   </t>
  </si>
  <si>
    <t xml:space="preserve">Etapas:   </t>
  </si>
  <si>
    <t xml:space="preserve">Vyr. teisėjai:   </t>
  </si>
  <si>
    <t>A</t>
  </si>
  <si>
    <t>C</t>
  </si>
  <si>
    <t xml:space="preserve"> V</t>
  </si>
  <si>
    <t xml:space="preserve"> M</t>
  </si>
  <si>
    <t>4 trasa</t>
  </si>
  <si>
    <t>5 trasa</t>
  </si>
  <si>
    <t>Miestas</t>
  </si>
  <si>
    <t>Gim. metai</t>
  </si>
  <si>
    <t xml:space="preserve">Trasų statyt.:    </t>
  </si>
  <si>
    <t>2011 m. Lietuvos Boulderingo Taurė. II Etapas - Vilnius</t>
  </si>
  <si>
    <t>2011 m. LIETUVOS BOULDERINGO TAURĖ. II Etapas - Vilnius</t>
  </si>
  <si>
    <t>II</t>
  </si>
  <si>
    <t>Vilimantas</t>
  </si>
  <si>
    <t>Petrasiunas</t>
  </si>
  <si>
    <t>A grupė [1993 metais ir vyresni (18 metų ir vyresni)]</t>
  </si>
  <si>
    <t>vyras/man</t>
  </si>
  <si>
    <t>LTU (Lithuania)</t>
  </si>
  <si>
    <t>LUK - Laipiotojų uolomis klubas (Vilnius)</t>
  </si>
  <si>
    <t>Milda</t>
  </si>
  <si>
    <t>Koreivaitė</t>
  </si>
  <si>
    <t>C grupė [1994 – 1996 metais (15-17 metų)]</t>
  </si>
  <si>
    <t>moteris/woman</t>
  </si>
  <si>
    <t>Arturas</t>
  </si>
  <si>
    <t>Volkovas</t>
  </si>
  <si>
    <t>CClub - Kauno laipiojimo sporto klubas</t>
  </si>
  <si>
    <t>Karolis</t>
  </si>
  <si>
    <t>Rutkauskas</t>
  </si>
  <si>
    <t>Rūta</t>
  </si>
  <si>
    <t>Keršiulytė</t>
  </si>
  <si>
    <t>ind. - individualiai (nepriklausau klubui)</t>
  </si>
  <si>
    <t>Tautvydas</t>
  </si>
  <si>
    <t>Pakeris</t>
  </si>
  <si>
    <t xml:space="preserve">D grupė [1997 – 1999 metais (12-14 metų)] </t>
  </si>
  <si>
    <t>MD - Miegantys drambliai (Kaunas)</t>
  </si>
  <si>
    <t>Dmitrijus</t>
  </si>
  <si>
    <t>Monastyreckis</t>
  </si>
  <si>
    <t>Gediminas</t>
  </si>
  <si>
    <t>Dominykas</t>
  </si>
  <si>
    <t>Lukoševičius</t>
  </si>
  <si>
    <t>Deimantė</t>
  </si>
  <si>
    <t>Gaigalaitė</t>
  </si>
  <si>
    <t>Eglė</t>
  </si>
  <si>
    <t>Dambrauskaitė</t>
  </si>
  <si>
    <t>Ieva</t>
  </si>
  <si>
    <t>Mališauskaitė</t>
  </si>
  <si>
    <t>Aiste</t>
  </si>
  <si>
    <t>Pliuskeviciute</t>
  </si>
  <si>
    <t xml:space="preserve">Gabija </t>
  </si>
  <si>
    <t>Barauskaite</t>
  </si>
  <si>
    <t>Dovile</t>
  </si>
  <si>
    <t>Gedminaite</t>
  </si>
  <si>
    <t>Mykolas</t>
  </si>
  <si>
    <t>Mikuciunas</t>
  </si>
  <si>
    <t xml:space="preserve">Dovydas </t>
  </si>
  <si>
    <t>Grigaitis</t>
  </si>
  <si>
    <t>Miglė</t>
  </si>
  <si>
    <t>Žukauskaitė</t>
  </si>
  <si>
    <t>Margarita</t>
  </si>
  <si>
    <t>Smirnoviene</t>
  </si>
  <si>
    <t>Donatas</t>
  </si>
  <si>
    <t>Izmodenovas</t>
  </si>
  <si>
    <t>Ignas</t>
  </si>
  <si>
    <t>Savukynas</t>
  </si>
  <si>
    <t>Marius</t>
  </si>
  <si>
    <t>Galaburda</t>
  </si>
  <si>
    <t>Viktorija</t>
  </si>
  <si>
    <t>Pimpytė</t>
  </si>
  <si>
    <t>kitas/other</t>
  </si>
  <si>
    <t>Eduardas</t>
  </si>
  <si>
    <t>Jeriomenko</t>
  </si>
  <si>
    <t>Mihail</t>
  </si>
  <si>
    <t>Kochetkov</t>
  </si>
  <si>
    <t>RU (Russia)</t>
  </si>
  <si>
    <t>Irina</t>
  </si>
  <si>
    <t>Artushevskaya</t>
  </si>
  <si>
    <t>Jekaterina</t>
  </si>
  <si>
    <t>Kasperovich</t>
  </si>
  <si>
    <t>Egle</t>
  </si>
  <si>
    <t>Kirdulyte</t>
  </si>
  <si>
    <t>Laura</t>
  </si>
  <si>
    <t>Blėdaitė</t>
  </si>
  <si>
    <t>Morkūnaitė</t>
  </si>
  <si>
    <t>Sergey</t>
  </si>
  <si>
    <t>Bydtaev</t>
  </si>
  <si>
    <t>Igor</t>
  </si>
  <si>
    <t>Volkov</t>
  </si>
  <si>
    <t>Daniil</t>
  </si>
  <si>
    <t>Kornietskiy</t>
  </si>
  <si>
    <t>Nikolay</t>
  </si>
  <si>
    <t>Michurov</t>
  </si>
  <si>
    <t>Ūla</t>
  </si>
  <si>
    <t>Koroliova</t>
  </si>
  <si>
    <t>Rugilė</t>
  </si>
  <si>
    <t>Paukštaitytė</t>
  </si>
  <si>
    <t>Daniela</t>
  </si>
  <si>
    <t>Bakūnaitė</t>
  </si>
  <si>
    <t>Meritas</t>
  </si>
  <si>
    <t>Babilas</t>
  </si>
  <si>
    <t>Kulbokas</t>
  </si>
  <si>
    <t>Lukas</t>
  </si>
  <si>
    <t>Šadauskas</t>
  </si>
  <si>
    <t>Monika</t>
  </si>
  <si>
    <t>Šadauskaitė</t>
  </si>
  <si>
    <t>Gertrūda</t>
  </si>
  <si>
    <t>Kaniauskaitė</t>
  </si>
  <si>
    <t>Krutulis</t>
  </si>
  <si>
    <t>Emilis</t>
  </si>
  <si>
    <t>Gulbinas</t>
  </si>
  <si>
    <t>Rokas</t>
  </si>
  <si>
    <t>Turčinskas</t>
  </si>
  <si>
    <t>Milius</t>
  </si>
  <si>
    <t>Paulius</t>
  </si>
  <si>
    <t>Valantinas</t>
  </si>
  <si>
    <t>Augustinas</t>
  </si>
  <si>
    <t>Pocevičius</t>
  </si>
  <si>
    <t>Mindaugas</t>
  </si>
  <si>
    <t>Bernotas</t>
  </si>
  <si>
    <t>Justas</t>
  </si>
  <si>
    <t>Čaplikas</t>
  </si>
  <si>
    <t>Marija</t>
  </si>
  <si>
    <t>Jakabsone</t>
  </si>
  <si>
    <t>Ugnė</t>
  </si>
  <si>
    <t>Leščiukaitytė</t>
  </si>
  <si>
    <t>Tamošiūnaitė</t>
  </si>
  <si>
    <t>Matas</t>
  </si>
  <si>
    <t>Dominas</t>
  </si>
  <si>
    <t>Žygimantas</t>
  </si>
  <si>
    <t>Bičkaitis</t>
  </si>
  <si>
    <t>KKSC - Klaipėdos kalnų sporto klubas</t>
  </si>
  <si>
    <t>Danielius</t>
  </si>
  <si>
    <t>Mėlinauskas</t>
  </si>
  <si>
    <t>Denis</t>
  </si>
  <si>
    <t>Marinič</t>
  </si>
  <si>
    <t>Andrius</t>
  </si>
  <si>
    <t>Sidorovas</t>
  </si>
  <si>
    <t>Ilja</t>
  </si>
  <si>
    <t>Gaiduk</t>
  </si>
  <si>
    <t>Semion</t>
  </si>
  <si>
    <t>Kozliuk</t>
  </si>
  <si>
    <t>Mantas</t>
  </si>
  <si>
    <t>Kazlauskas</t>
  </si>
  <si>
    <t>Abigailė</t>
  </si>
  <si>
    <t>Tamošauskaitė</t>
  </si>
  <si>
    <t>Julija</t>
  </si>
  <si>
    <t>Kiseliova</t>
  </si>
  <si>
    <t>Višnevskij</t>
  </si>
  <si>
    <t>Anna</t>
  </si>
  <si>
    <t>Kolmykova</t>
  </si>
  <si>
    <t>Dargužas</t>
  </si>
  <si>
    <t>Aleksandr</t>
  </si>
  <si>
    <t>Vasiljev</t>
  </si>
  <si>
    <t>Andrej</t>
  </si>
  <si>
    <t>Radevič</t>
  </si>
  <si>
    <t>Martynas</t>
  </si>
  <si>
    <t>Pumputis</t>
  </si>
  <si>
    <t>Evaldas</t>
  </si>
  <si>
    <t>Kniukšta</t>
  </si>
  <si>
    <t>Livija</t>
  </si>
  <si>
    <t>Rudytė</t>
  </si>
  <si>
    <t>Agnė</t>
  </si>
  <si>
    <t>Kilnaitė</t>
  </si>
  <si>
    <t>Daila</t>
  </si>
  <si>
    <t>Sabaliauskaitė</t>
  </si>
  <si>
    <t>Rapolas</t>
  </si>
  <si>
    <t>Šulinskas</t>
  </si>
  <si>
    <t>Mirac</t>
  </si>
  <si>
    <t>Kita / other</t>
  </si>
  <si>
    <t>Vilnius</t>
  </si>
  <si>
    <t>Kaunas</t>
  </si>
  <si>
    <t>Klaipėda</t>
  </si>
  <si>
    <t>Kipras</t>
  </si>
  <si>
    <t>Baltrūnas</t>
  </si>
  <si>
    <t>Karaoglan</t>
  </si>
  <si>
    <t>Petras Paulius</t>
  </si>
  <si>
    <t>Kastanauskas</t>
  </si>
  <si>
    <t>Aleksandras</t>
  </si>
  <si>
    <t>Pakalniškis</t>
  </si>
  <si>
    <t>Jušinskas</t>
  </si>
  <si>
    <t>Žalimas</t>
  </si>
  <si>
    <t>P</t>
  </si>
  <si>
    <t>p</t>
  </si>
  <si>
    <t>Liepa</t>
  </si>
  <si>
    <t>Gudaitytė</t>
  </si>
  <si>
    <t>Zaiceva</t>
  </si>
  <si>
    <t>Poškus</t>
  </si>
  <si>
    <t>Petrašiūnas</t>
  </si>
  <si>
    <t>E grupė [2000 metais ir jaunesni (11 metų ir jaunesni)]</t>
  </si>
  <si>
    <t>Mikučiūnas</t>
  </si>
  <si>
    <t>Jonas</t>
  </si>
  <si>
    <t>Sirtautas</t>
  </si>
  <si>
    <t xml:space="preserve">Simas </t>
  </si>
  <si>
    <t>Simas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</si>
  <si>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</si>
  <si>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</si>
  <si>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</si>
  <si>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</si>
  <si>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</si>
  <si>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</si>
  <si>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</si>
  <si>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</si>
  <si>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</si>
  <si>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</si>
  <si>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</si>
  <si>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</si>
  <si>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</si>
  <si>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</si>
  <si>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</si>
  <si>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Kaliningradas</t>
  </si>
  <si>
    <t>Julius Sveikauskas</t>
  </si>
  <si>
    <t>Julius, Rokas</t>
  </si>
  <si>
    <t>Klubas</t>
  </si>
  <si>
    <t>LUK</t>
  </si>
  <si>
    <t>MD</t>
  </si>
  <si>
    <t>KKSK</t>
  </si>
  <si>
    <t>-</t>
  </si>
  <si>
    <t>KSK</t>
  </si>
  <si>
    <t>CC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</si>
</sst>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15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9"/>
      <color indexed="12"/>
      <name val="Arial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0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/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10"/>
      </bottom>
    </border>
    <border>
      <left style="medium">
        <color indexed="8"/>
      </left>
      <right style="medium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medium"/>
      <top style="thin">
        <color indexed="8"/>
      </top>
      <bottom style="medium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4" fillId="5" borderId="10" xfId="0" applyNumberFormat="1" applyFont="1" applyFill="1" applyBorder="1" applyAlignment="1" applyProtection="1">
      <alignment horizontal="center"/>
      <protection locked="0"/>
    </xf>
    <xf numFmtId="49" fontId="4" fillId="5" borderId="11" xfId="0" applyNumberFormat="1" applyFont="1" applyFill="1" applyBorder="1" applyAlignment="1" applyProtection="1">
      <alignment horizontal="center"/>
      <protection locked="0"/>
    </xf>
    <xf numFmtId="49" fontId="4" fillId="5" borderId="12" xfId="0" applyNumberFormat="1" applyFont="1" applyFill="1" applyBorder="1" applyAlignment="1" applyProtection="1">
      <alignment horizontal="center"/>
      <protection locked="0"/>
    </xf>
    <xf numFmtId="49" fontId="4" fillId="5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6" borderId="17" xfId="0" applyNumberFormat="1" applyFont="1" applyFill="1" applyBorder="1" applyAlignment="1">
      <alignment wrapText="1"/>
    </xf>
    <xf numFmtId="0" fontId="0" fillId="6" borderId="17" xfId="0" applyNumberFormat="1" applyFill="1" applyBorder="1" applyAlignment="1">
      <alignment wrapText="1"/>
    </xf>
    <xf numFmtId="0" fontId="0" fillId="0" borderId="17" xfId="0" applyBorder="1" applyAlignment="1">
      <alignment/>
    </xf>
    <xf numFmtId="0" fontId="0" fillId="6" borderId="18" xfId="0" applyNumberFormat="1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6" borderId="21" xfId="0" applyNumberFormat="1" applyFont="1" applyFill="1" applyBorder="1" applyAlignment="1">
      <alignment wrapText="1"/>
    </xf>
    <xf numFmtId="0" fontId="0" fillId="6" borderId="22" xfId="0" applyNumberFormat="1" applyFont="1" applyFill="1" applyBorder="1" applyAlignment="1">
      <alignment wrapText="1"/>
    </xf>
    <xf numFmtId="0" fontId="0" fillId="6" borderId="21" xfId="0" applyNumberFormat="1" applyFill="1" applyBorder="1" applyAlignment="1">
      <alignment wrapText="1"/>
    </xf>
    <xf numFmtId="0" fontId="0" fillId="6" borderId="21" xfId="0" applyNumberFormat="1" applyFont="1" applyFill="1" applyBorder="1" applyAlignment="1">
      <alignment wrapText="1"/>
    </xf>
    <xf numFmtId="0" fontId="0" fillId="6" borderId="17" xfId="0" applyNumberFormat="1" applyFont="1" applyFill="1" applyBorder="1" applyAlignment="1">
      <alignment wrapText="1"/>
    </xf>
    <xf numFmtId="0" fontId="0" fillId="6" borderId="17" xfId="0" applyNumberFormat="1" applyFill="1" applyBorder="1" applyAlignment="1">
      <alignment wrapText="1"/>
    </xf>
    <xf numFmtId="0" fontId="0" fillId="6" borderId="22" xfId="0" applyNumberFormat="1" applyFont="1" applyFill="1" applyBorder="1" applyAlignment="1">
      <alignment wrapText="1"/>
    </xf>
    <xf numFmtId="0" fontId="0" fillId="6" borderId="0" xfId="0" applyNumberFormat="1" applyFont="1" applyFill="1" applyAlignment="1">
      <alignment wrapText="1"/>
    </xf>
    <xf numFmtId="0" fontId="0" fillId="6" borderId="18" xfId="0" applyNumberFormat="1" applyFont="1" applyFill="1" applyBorder="1" applyAlignment="1">
      <alignment wrapText="1"/>
    </xf>
    <xf numFmtId="0" fontId="0" fillId="6" borderId="23" xfId="0" applyNumberFormat="1" applyFont="1" applyFill="1" applyBorder="1" applyAlignment="1">
      <alignment wrapText="1"/>
    </xf>
    <xf numFmtId="0" fontId="0" fillId="6" borderId="23" xfId="0" applyNumberFormat="1" applyFill="1" applyBorder="1" applyAlignment="1">
      <alignment wrapText="1"/>
    </xf>
    <xf numFmtId="0" fontId="0" fillId="6" borderId="24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6" borderId="0" xfId="0" applyNumberFormat="1" applyFont="1" applyFill="1" applyAlignment="1">
      <alignment wrapText="1"/>
    </xf>
    <xf numFmtId="0" fontId="0" fillId="6" borderId="21" xfId="0" applyNumberFormat="1" applyFill="1" applyBorder="1" applyAlignment="1">
      <alignment wrapText="1"/>
    </xf>
    <xf numFmtId="0" fontId="0" fillId="0" borderId="22" xfId="0" applyBorder="1" applyAlignment="1">
      <alignment/>
    </xf>
    <xf numFmtId="0" fontId="0" fillId="6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25" xfId="0" applyFont="1" applyBorder="1" applyAlignment="1" applyProtection="1">
      <alignment/>
      <protection locked="0"/>
    </xf>
    <xf numFmtId="49" fontId="7" fillId="5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49" fontId="7" fillId="5" borderId="26" xfId="0" applyNumberFormat="1" applyFont="1" applyFill="1" applyBorder="1" applyAlignment="1" applyProtection="1">
      <alignment horizontal="center"/>
      <protection locked="0"/>
    </xf>
    <xf numFmtId="49" fontId="7" fillId="5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right"/>
      <protection locked="0"/>
    </xf>
    <xf numFmtId="14" fontId="11" fillId="0" borderId="0" xfId="0" applyNumberFormat="1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9" fillId="0" borderId="25" xfId="0" applyFont="1" applyBorder="1" applyAlignment="1" applyProtection="1">
      <alignment/>
      <protection locked="0"/>
    </xf>
    <xf numFmtId="0" fontId="14" fillId="3" borderId="30" xfId="0" applyFont="1" applyFill="1" applyBorder="1" applyAlignment="1" applyProtection="1">
      <alignment horizontal="center"/>
      <protection locked="0"/>
    </xf>
    <xf numFmtId="0" fontId="14" fillId="7" borderId="31" xfId="0" applyFont="1" applyFill="1" applyBorder="1" applyAlignment="1" applyProtection="1">
      <alignment horizontal="center"/>
      <protection locked="0"/>
    </xf>
    <xf numFmtId="0" fontId="14" fillId="3" borderId="32" xfId="0" applyFont="1" applyFill="1" applyBorder="1" applyAlignment="1" applyProtection="1">
      <alignment horizontal="center"/>
      <protection locked="0"/>
    </xf>
    <xf numFmtId="0" fontId="14" fillId="7" borderId="33" xfId="0" applyFont="1" applyFill="1" applyBorder="1" applyAlignment="1" applyProtection="1">
      <alignment horizontal="center"/>
      <protection locked="0"/>
    </xf>
    <xf numFmtId="0" fontId="14" fillId="3" borderId="34" xfId="0" applyFont="1" applyFill="1" applyBorder="1" applyAlignment="1" applyProtection="1">
      <alignment horizontal="center"/>
      <protection locked="0"/>
    </xf>
    <xf numFmtId="0" fontId="14" fillId="7" borderId="32" xfId="0" applyFont="1" applyFill="1" applyBorder="1" applyAlignment="1" applyProtection="1">
      <alignment horizontal="center"/>
      <protection locked="0"/>
    </xf>
    <xf numFmtId="0" fontId="14" fillId="7" borderId="35" xfId="0" applyFont="1" applyFill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/>
      <protection locked="0"/>
    </xf>
    <xf numFmtId="0" fontId="13" fillId="6" borderId="17" xfId="0" applyNumberFormat="1" applyFont="1" applyFill="1" applyBorder="1" applyAlignment="1">
      <alignment wrapText="1"/>
    </xf>
    <xf numFmtId="0" fontId="14" fillId="0" borderId="37" xfId="0" applyFont="1" applyBorder="1" applyAlignment="1" applyProtection="1">
      <alignment horizontal="center"/>
      <protection locked="0"/>
    </xf>
    <xf numFmtId="0" fontId="14" fillId="8" borderId="38" xfId="0" applyFont="1" applyFill="1" applyBorder="1" applyAlignment="1" applyProtection="1">
      <alignment horizontal="center"/>
      <protection hidden="1"/>
    </xf>
    <xf numFmtId="0" fontId="9" fillId="9" borderId="39" xfId="0" applyFont="1" applyFill="1" applyBorder="1" applyAlignment="1" applyProtection="1">
      <alignment horizontal="center"/>
      <protection hidden="1"/>
    </xf>
    <xf numFmtId="0" fontId="14" fillId="8" borderId="37" xfId="0" applyFont="1" applyFill="1" applyBorder="1" applyAlignment="1" applyProtection="1">
      <alignment horizontal="center"/>
      <protection hidden="1"/>
    </xf>
    <xf numFmtId="0" fontId="9" fillId="9" borderId="40" xfId="0" applyFont="1" applyFill="1" applyBorder="1" applyAlignment="1" applyProtection="1">
      <alignment horizontal="center"/>
      <protection hidden="1"/>
    </xf>
    <xf numFmtId="49" fontId="14" fillId="5" borderId="41" xfId="0" applyNumberFormat="1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9" fillId="9" borderId="42" xfId="0" applyFont="1" applyFill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9" fillId="9" borderId="43" xfId="0" applyFont="1" applyFill="1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center"/>
      <protection locked="0"/>
    </xf>
    <xf numFmtId="0" fontId="9" fillId="9" borderId="45" xfId="0" applyFont="1" applyFill="1" applyBorder="1" applyAlignment="1" applyProtection="1">
      <alignment horizontal="center"/>
      <protection locked="0"/>
    </xf>
    <xf numFmtId="0" fontId="14" fillId="8" borderId="46" xfId="0" applyFont="1" applyFill="1" applyBorder="1" applyAlignment="1" applyProtection="1">
      <alignment horizontal="center"/>
      <protection hidden="1"/>
    </xf>
    <xf numFmtId="0" fontId="9" fillId="9" borderId="47" xfId="0" applyFont="1" applyFill="1" applyBorder="1" applyAlignment="1" applyProtection="1">
      <alignment horizontal="center"/>
      <protection hidden="1"/>
    </xf>
    <xf numFmtId="49" fontId="14" fillId="5" borderId="11" xfId="0" applyNumberFormat="1" applyFont="1" applyFill="1" applyBorder="1" applyAlignment="1" applyProtection="1">
      <alignment horizontal="center"/>
      <protection locked="0"/>
    </xf>
    <xf numFmtId="0" fontId="14" fillId="0" borderId="48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left"/>
      <protection locked="0"/>
    </xf>
    <xf numFmtId="0" fontId="14" fillId="0" borderId="50" xfId="0" applyFont="1" applyBorder="1" applyAlignment="1" applyProtection="1">
      <alignment horizontal="center"/>
      <protection locked="0"/>
    </xf>
    <xf numFmtId="0" fontId="9" fillId="9" borderId="51" xfId="0" applyFont="1" applyFill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9" fillId="9" borderId="6" xfId="0" applyFont="1" applyFill="1" applyBorder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9" fillId="9" borderId="17" xfId="0" applyFont="1" applyFill="1" applyBorder="1" applyAlignment="1" applyProtection="1">
      <alignment horizontal="center"/>
      <protection locked="0"/>
    </xf>
    <xf numFmtId="0" fontId="14" fillId="0" borderId="51" xfId="0" applyFont="1" applyBorder="1" applyAlignment="1" applyProtection="1">
      <alignment horizontal="center"/>
      <protection locked="0"/>
    </xf>
    <xf numFmtId="49" fontId="14" fillId="5" borderId="53" xfId="0" applyNumberFormat="1" applyFont="1" applyFill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9" fillId="9" borderId="49" xfId="0" applyFont="1" applyFill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9" fillId="9" borderId="18" xfId="0" applyFont="1" applyFill="1" applyBorder="1" applyAlignment="1" applyProtection="1">
      <alignment horizontal="center"/>
      <protection locked="0"/>
    </xf>
    <xf numFmtId="49" fontId="14" fillId="5" borderId="10" xfId="0" applyNumberFormat="1" applyFont="1" applyFill="1" applyBorder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center"/>
      <protection locked="0"/>
    </xf>
    <xf numFmtId="0" fontId="9" fillId="9" borderId="56" xfId="0" applyFont="1" applyFill="1" applyBorder="1" applyAlignment="1" applyProtection="1">
      <alignment horizontal="center"/>
      <protection locked="0"/>
    </xf>
    <xf numFmtId="0" fontId="14" fillId="0" borderId="57" xfId="0" applyFont="1" applyBorder="1" applyAlignment="1" applyProtection="1">
      <alignment horizontal="center"/>
      <protection locked="0"/>
    </xf>
    <xf numFmtId="0" fontId="9" fillId="9" borderId="4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9" fillId="9" borderId="58" xfId="0" applyFont="1" applyFill="1" applyBorder="1" applyAlignment="1" applyProtection="1">
      <alignment horizontal="center"/>
      <protection locked="0"/>
    </xf>
    <xf numFmtId="0" fontId="14" fillId="0" borderId="56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9" fillId="9" borderId="59" xfId="0" applyFont="1" applyFill="1" applyBorder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center"/>
      <protection locked="0"/>
    </xf>
    <xf numFmtId="0" fontId="9" fillId="9" borderId="61" xfId="0" applyFont="1" applyFill="1" applyBorder="1" applyAlignment="1" applyProtection="1">
      <alignment horizontal="center"/>
      <protection locked="0"/>
    </xf>
    <xf numFmtId="0" fontId="14" fillId="0" borderId="62" xfId="0" applyFont="1" applyBorder="1" applyAlignment="1" applyProtection="1">
      <alignment horizontal="center"/>
      <protection locked="0"/>
    </xf>
    <xf numFmtId="0" fontId="9" fillId="9" borderId="63" xfId="0" applyFont="1" applyFill="1" applyBorder="1" applyAlignment="1" applyProtection="1">
      <alignment horizontal="center"/>
      <protection locked="0"/>
    </xf>
    <xf numFmtId="0" fontId="14" fillId="0" borderId="64" xfId="0" applyFont="1" applyBorder="1" applyAlignment="1" applyProtection="1">
      <alignment horizontal="center"/>
      <protection locked="0"/>
    </xf>
    <xf numFmtId="0" fontId="9" fillId="9" borderId="65" xfId="0" applyFont="1" applyFill="1" applyBorder="1" applyAlignment="1" applyProtection="1">
      <alignment horizontal="center"/>
      <protection locked="0"/>
    </xf>
    <xf numFmtId="0" fontId="14" fillId="0" borderId="61" xfId="0" applyFont="1" applyBorder="1" applyAlignment="1" applyProtection="1">
      <alignment horizontal="center"/>
      <protection locked="0"/>
    </xf>
    <xf numFmtId="49" fontId="14" fillId="5" borderId="66" xfId="0" applyNumberFormat="1" applyFont="1" applyFill="1" applyBorder="1" applyAlignment="1" applyProtection="1">
      <alignment horizontal="center"/>
      <protection locked="0"/>
    </xf>
    <xf numFmtId="0" fontId="14" fillId="0" borderId="67" xfId="0" applyFont="1" applyBorder="1" applyAlignment="1" applyProtection="1">
      <alignment horizontal="center"/>
      <protection locked="0"/>
    </xf>
    <xf numFmtId="0" fontId="13" fillId="0" borderId="68" xfId="0" applyFont="1" applyBorder="1" applyAlignment="1" applyProtection="1">
      <alignment/>
      <protection locked="0"/>
    </xf>
    <xf numFmtId="0" fontId="13" fillId="0" borderId="69" xfId="0" applyFont="1" applyBorder="1" applyAlignment="1" applyProtection="1">
      <alignment horizontal="left"/>
      <protection locked="0"/>
    </xf>
    <xf numFmtId="0" fontId="14" fillId="0" borderId="70" xfId="0" applyFont="1" applyBorder="1" applyAlignment="1" applyProtection="1">
      <alignment horizontal="center"/>
      <protection locked="0"/>
    </xf>
    <xf numFmtId="0" fontId="9" fillId="9" borderId="71" xfId="0" applyFont="1" applyFill="1" applyBorder="1" applyAlignment="1" applyProtection="1">
      <alignment horizontal="center"/>
      <protection locked="0"/>
    </xf>
    <xf numFmtId="0" fontId="14" fillId="0" borderId="72" xfId="0" applyFont="1" applyBorder="1" applyAlignment="1" applyProtection="1">
      <alignment horizontal="center"/>
      <protection locked="0"/>
    </xf>
    <xf numFmtId="0" fontId="9" fillId="9" borderId="73" xfId="0" applyFont="1" applyFill="1" applyBorder="1" applyAlignment="1" applyProtection="1">
      <alignment horizontal="center"/>
      <protection locked="0"/>
    </xf>
    <xf numFmtId="0" fontId="14" fillId="0" borderId="74" xfId="0" applyFont="1" applyBorder="1" applyAlignment="1" applyProtection="1">
      <alignment horizontal="center"/>
      <protection locked="0"/>
    </xf>
    <xf numFmtId="0" fontId="9" fillId="9" borderId="75" xfId="0" applyFont="1" applyFill="1" applyBorder="1" applyAlignment="1" applyProtection="1">
      <alignment horizontal="center"/>
      <protection locked="0"/>
    </xf>
    <xf numFmtId="0" fontId="14" fillId="0" borderId="71" xfId="0" applyFont="1" applyBorder="1" applyAlignment="1" applyProtection="1">
      <alignment horizontal="center"/>
      <protection locked="0"/>
    </xf>
    <xf numFmtId="0" fontId="14" fillId="8" borderId="74" xfId="0" applyFont="1" applyFill="1" applyBorder="1" applyAlignment="1" applyProtection="1">
      <alignment horizontal="center"/>
      <protection hidden="1"/>
    </xf>
    <xf numFmtId="0" fontId="9" fillId="9" borderId="75" xfId="0" applyFont="1" applyFill="1" applyBorder="1" applyAlignment="1" applyProtection="1">
      <alignment horizontal="center"/>
      <protection hidden="1"/>
    </xf>
    <xf numFmtId="0" fontId="14" fillId="8" borderId="71" xfId="0" applyFont="1" applyFill="1" applyBorder="1" applyAlignment="1" applyProtection="1">
      <alignment horizontal="center"/>
      <protection hidden="1"/>
    </xf>
    <xf numFmtId="0" fontId="9" fillId="9" borderId="73" xfId="0" applyFont="1" applyFill="1" applyBorder="1" applyAlignment="1" applyProtection="1">
      <alignment horizontal="center"/>
      <protection hidden="1"/>
    </xf>
    <xf numFmtId="49" fontId="14" fillId="5" borderId="76" xfId="0" applyNumberFormat="1" applyFont="1" applyFill="1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9" fillId="9" borderId="68" xfId="0" applyFont="1" applyFill="1" applyBorder="1" applyAlignment="1" applyProtection="1">
      <alignment horizontal="center"/>
      <protection locked="0"/>
    </xf>
    <xf numFmtId="0" fontId="14" fillId="0" borderId="68" xfId="0" applyFont="1" applyBorder="1" applyAlignment="1" applyProtection="1">
      <alignment horizontal="center"/>
      <protection locked="0"/>
    </xf>
    <xf numFmtId="0" fontId="9" fillId="9" borderId="69" xfId="0" applyFont="1" applyFill="1" applyBorder="1" applyAlignment="1" applyProtection="1">
      <alignment horizontal="center"/>
      <protection locked="0"/>
    </xf>
    <xf numFmtId="0" fontId="14" fillId="0" borderId="77" xfId="0" applyFont="1" applyBorder="1" applyAlignment="1" applyProtection="1">
      <alignment horizontal="center"/>
      <protection locked="0"/>
    </xf>
    <xf numFmtId="0" fontId="9" fillId="9" borderId="78" xfId="0" applyFont="1" applyFill="1" applyBorder="1" applyAlignment="1" applyProtection="1">
      <alignment horizontal="center"/>
      <protection locked="0"/>
    </xf>
    <xf numFmtId="0" fontId="14" fillId="8" borderId="70" xfId="0" applyFont="1" applyFill="1" applyBorder="1" applyAlignment="1" applyProtection="1">
      <alignment horizontal="center"/>
      <protection hidden="1"/>
    </xf>
    <xf numFmtId="0" fontId="9" fillId="9" borderId="72" xfId="0" applyFont="1" applyFill="1" applyBorder="1" applyAlignment="1" applyProtection="1">
      <alignment horizontal="center"/>
      <protection hidden="1"/>
    </xf>
    <xf numFmtId="49" fontId="14" fillId="5" borderId="79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left"/>
      <protection locked="0"/>
    </xf>
    <xf numFmtId="0" fontId="14" fillId="0" borderId="80" xfId="0" applyFont="1" applyBorder="1" applyAlignment="1" applyProtection="1">
      <alignment horizontal="center"/>
      <protection locked="0"/>
    </xf>
    <xf numFmtId="0" fontId="9" fillId="9" borderId="81" xfId="0" applyFont="1" applyFill="1" applyBorder="1" applyAlignment="1" applyProtection="1">
      <alignment horizontal="center"/>
      <protection locked="0"/>
    </xf>
    <xf numFmtId="0" fontId="14" fillId="0" borderId="82" xfId="0" applyFont="1" applyBorder="1" applyAlignment="1" applyProtection="1">
      <alignment horizontal="center"/>
      <protection locked="0"/>
    </xf>
    <xf numFmtId="0" fontId="9" fillId="9" borderId="83" xfId="0" applyFont="1" applyFill="1" applyBorder="1" applyAlignment="1" applyProtection="1">
      <alignment horizontal="center"/>
      <protection locked="0"/>
    </xf>
    <xf numFmtId="0" fontId="14" fillId="8" borderId="84" xfId="0" applyFont="1" applyFill="1" applyBorder="1" applyAlignment="1" applyProtection="1">
      <alignment horizontal="center"/>
      <protection hidden="1"/>
    </xf>
    <xf numFmtId="0" fontId="9" fillId="9" borderId="85" xfId="0" applyFont="1" applyFill="1" applyBorder="1" applyAlignment="1" applyProtection="1">
      <alignment horizontal="center"/>
      <protection hidden="1"/>
    </xf>
    <xf numFmtId="0" fontId="14" fillId="8" borderId="86" xfId="0" applyFont="1" applyFill="1" applyBorder="1" applyAlignment="1" applyProtection="1">
      <alignment horizontal="center"/>
      <protection hidden="1"/>
    </xf>
    <xf numFmtId="0" fontId="13" fillId="0" borderId="61" xfId="0" applyFont="1" applyBorder="1" applyAlignment="1" applyProtection="1">
      <alignment horizontal="left"/>
      <protection locked="0"/>
    </xf>
    <xf numFmtId="0" fontId="14" fillId="0" borderId="87" xfId="0" applyFont="1" applyBorder="1" applyAlignment="1" applyProtection="1">
      <alignment horizontal="center"/>
      <protection locked="0"/>
    </xf>
    <xf numFmtId="0" fontId="14" fillId="0" borderId="88" xfId="0" applyFont="1" applyBorder="1" applyAlignment="1" applyProtection="1">
      <alignment horizontal="center"/>
      <protection locked="0"/>
    </xf>
    <xf numFmtId="0" fontId="9" fillId="9" borderId="89" xfId="0" applyFont="1" applyFill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left"/>
      <protection locked="0"/>
    </xf>
    <xf numFmtId="0" fontId="14" fillId="0" borderId="90" xfId="0" applyFont="1" applyBorder="1" applyAlignment="1" applyProtection="1">
      <alignment horizontal="center"/>
      <protection locked="0"/>
    </xf>
    <xf numFmtId="0" fontId="9" fillId="9" borderId="86" xfId="0" applyFont="1" applyFill="1" applyBorder="1" applyAlignment="1" applyProtection="1">
      <alignment horizontal="center"/>
      <protection locked="0"/>
    </xf>
    <xf numFmtId="0" fontId="14" fillId="0" borderId="91" xfId="0" applyFont="1" applyBorder="1" applyAlignment="1" applyProtection="1">
      <alignment horizontal="center"/>
      <protection locked="0"/>
    </xf>
    <xf numFmtId="0" fontId="9" fillId="9" borderId="92" xfId="0" applyFont="1" applyFill="1" applyBorder="1" applyAlignment="1" applyProtection="1">
      <alignment horizontal="center"/>
      <protection locked="0"/>
    </xf>
    <xf numFmtId="0" fontId="9" fillId="9" borderId="93" xfId="0" applyFont="1" applyFill="1" applyBorder="1" applyAlignment="1" applyProtection="1">
      <alignment horizontal="center"/>
      <protection locked="0"/>
    </xf>
    <xf numFmtId="0" fontId="14" fillId="0" borderId="86" xfId="0" applyFont="1" applyBorder="1" applyAlignment="1" applyProtection="1">
      <alignment horizontal="center"/>
      <protection locked="0"/>
    </xf>
    <xf numFmtId="0" fontId="14" fillId="0" borderId="94" xfId="0" applyFont="1" applyBorder="1" applyAlignment="1" applyProtection="1">
      <alignment horizontal="center"/>
      <protection locked="0"/>
    </xf>
    <xf numFmtId="0" fontId="9" fillId="9" borderId="95" xfId="0" applyFont="1" applyFill="1" applyBorder="1" applyAlignment="1" applyProtection="1">
      <alignment horizontal="center"/>
      <protection locked="0"/>
    </xf>
    <xf numFmtId="0" fontId="9" fillId="9" borderId="96" xfId="0" applyFont="1" applyFill="1" applyBorder="1" applyAlignment="1" applyProtection="1">
      <alignment horizontal="center"/>
      <protection locked="0"/>
    </xf>
    <xf numFmtId="0" fontId="13" fillId="0" borderId="97" xfId="0" applyFont="1" applyBorder="1" applyAlignment="1" applyProtection="1">
      <alignment horizontal="left"/>
      <protection locked="0"/>
    </xf>
    <xf numFmtId="49" fontId="14" fillId="5" borderId="12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9" fillId="9" borderId="52" xfId="0" applyFont="1" applyFill="1" applyBorder="1" applyAlignment="1" applyProtection="1">
      <alignment horizontal="center"/>
      <protection locked="0"/>
    </xf>
    <xf numFmtId="49" fontId="14" fillId="5" borderId="13" xfId="0" applyNumberFormat="1" applyFont="1" applyFill="1" applyBorder="1" applyAlignment="1" applyProtection="1">
      <alignment horizontal="center"/>
      <protection locked="0"/>
    </xf>
    <xf numFmtId="0" fontId="9" fillId="9" borderId="57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1" fontId="9" fillId="0" borderId="15" xfId="0" applyNumberFormat="1" applyFont="1" applyBorder="1" applyAlignment="1" applyProtection="1">
      <alignment horizontal="center"/>
      <protection locked="0"/>
    </xf>
    <xf numFmtId="0" fontId="9" fillId="9" borderId="62" xfId="0" applyFont="1" applyFill="1" applyBorder="1" applyAlignment="1" applyProtection="1">
      <alignment horizontal="center"/>
      <protection locked="0"/>
    </xf>
    <xf numFmtId="0" fontId="14" fillId="0" borderId="98" xfId="0" applyFont="1" applyBorder="1" applyAlignment="1" applyProtection="1">
      <alignment horizontal="center"/>
      <protection locked="0"/>
    </xf>
    <xf numFmtId="0" fontId="13" fillId="6" borderId="99" xfId="0" applyNumberFormat="1" applyFont="1" applyFill="1" applyBorder="1" applyAlignment="1">
      <alignment wrapText="1"/>
    </xf>
    <xf numFmtId="0" fontId="13" fillId="0" borderId="100" xfId="0" applyFont="1" applyBorder="1" applyAlignment="1" applyProtection="1">
      <alignment horizontal="left"/>
      <protection locked="0"/>
    </xf>
    <xf numFmtId="0" fontId="14" fillId="0" borderId="101" xfId="0" applyFont="1" applyBorder="1" applyAlignment="1" applyProtection="1">
      <alignment horizontal="center"/>
      <protection locked="0"/>
    </xf>
    <xf numFmtId="0" fontId="9" fillId="9" borderId="102" xfId="0" applyFont="1" applyFill="1" applyBorder="1" applyAlignment="1" applyProtection="1">
      <alignment horizontal="center"/>
      <protection locked="0"/>
    </xf>
    <xf numFmtId="0" fontId="14" fillId="0" borderId="103" xfId="0" applyFont="1" applyBorder="1" applyAlignment="1" applyProtection="1">
      <alignment horizontal="center"/>
      <protection locked="0"/>
    </xf>
    <xf numFmtId="0" fontId="9" fillId="9" borderId="104" xfId="0" applyFont="1" applyFill="1" applyBorder="1" applyAlignment="1" applyProtection="1">
      <alignment horizontal="center"/>
      <protection locked="0"/>
    </xf>
    <xf numFmtId="0" fontId="14" fillId="0" borderId="105" xfId="0" applyFont="1" applyBorder="1" applyAlignment="1" applyProtection="1">
      <alignment horizontal="center"/>
      <protection locked="0"/>
    </xf>
    <xf numFmtId="0" fontId="9" fillId="9" borderId="106" xfId="0" applyFont="1" applyFill="1" applyBorder="1" applyAlignment="1" applyProtection="1">
      <alignment horizontal="center"/>
      <protection locked="0"/>
    </xf>
    <xf numFmtId="0" fontId="14" fillId="0" borderId="107" xfId="0" applyFont="1" applyBorder="1" applyAlignment="1" applyProtection="1">
      <alignment horizontal="center"/>
      <protection locked="0"/>
    </xf>
    <xf numFmtId="0" fontId="9" fillId="9" borderId="108" xfId="0" applyFont="1" applyFill="1" applyBorder="1" applyAlignment="1" applyProtection="1">
      <alignment horizontal="center"/>
      <protection locked="0"/>
    </xf>
    <xf numFmtId="0" fontId="14" fillId="0" borderId="109" xfId="0" applyFont="1" applyBorder="1" applyAlignment="1" applyProtection="1">
      <alignment horizontal="center"/>
      <protection locked="0"/>
    </xf>
    <xf numFmtId="0" fontId="9" fillId="9" borderId="110" xfId="0" applyFont="1" applyFill="1" applyBorder="1" applyAlignment="1" applyProtection="1">
      <alignment horizontal="center"/>
      <protection locked="0"/>
    </xf>
    <xf numFmtId="0" fontId="14" fillId="8" borderId="111" xfId="0" applyFont="1" applyFill="1" applyBorder="1" applyAlignment="1" applyProtection="1">
      <alignment horizontal="center"/>
      <protection hidden="1"/>
    </xf>
    <xf numFmtId="0" fontId="9" fillId="9" borderId="112" xfId="0" applyFont="1" applyFill="1" applyBorder="1" applyAlignment="1" applyProtection="1">
      <alignment horizontal="center"/>
      <protection hidden="1"/>
    </xf>
    <xf numFmtId="0" fontId="14" fillId="8" borderId="102" xfId="0" applyFont="1" applyFill="1" applyBorder="1" applyAlignment="1" applyProtection="1">
      <alignment horizontal="center"/>
      <protection hidden="1"/>
    </xf>
    <xf numFmtId="0" fontId="9" fillId="9" borderId="113" xfId="0" applyFont="1" applyFill="1" applyBorder="1" applyAlignment="1" applyProtection="1">
      <alignment horizontal="center"/>
      <protection hidden="1"/>
    </xf>
    <xf numFmtId="49" fontId="14" fillId="5" borderId="114" xfId="0" applyNumberFormat="1" applyFont="1" applyFill="1" applyBorder="1" applyAlignment="1" applyProtection="1">
      <alignment horizontal="center"/>
      <protection locked="0"/>
    </xf>
    <xf numFmtId="0" fontId="13" fillId="6" borderId="115" xfId="0" applyNumberFormat="1" applyFont="1" applyFill="1" applyBorder="1" applyAlignment="1">
      <alignment wrapText="1"/>
    </xf>
    <xf numFmtId="0" fontId="9" fillId="9" borderId="116" xfId="0" applyFont="1" applyFill="1" applyBorder="1" applyAlignment="1" applyProtection="1">
      <alignment horizontal="center"/>
      <protection hidden="1"/>
    </xf>
    <xf numFmtId="0" fontId="13" fillId="0" borderId="78" xfId="0" applyFont="1" applyBorder="1" applyAlignment="1" applyProtection="1">
      <alignment horizontal="left"/>
      <protection locked="0"/>
    </xf>
    <xf numFmtId="0" fontId="14" fillId="0" borderId="117" xfId="0" applyFont="1" applyBorder="1" applyAlignment="1" applyProtection="1">
      <alignment horizontal="center"/>
      <protection locked="0"/>
    </xf>
    <xf numFmtId="0" fontId="9" fillId="9" borderId="118" xfId="0" applyFont="1" applyFill="1" applyBorder="1" applyAlignment="1" applyProtection="1">
      <alignment horizontal="center"/>
      <protection locked="0"/>
    </xf>
    <xf numFmtId="0" fontId="14" fillId="0" borderId="119" xfId="0" applyFont="1" applyBorder="1" applyAlignment="1" applyProtection="1">
      <alignment horizontal="center"/>
      <protection locked="0"/>
    </xf>
    <xf numFmtId="0" fontId="9" fillId="9" borderId="120" xfId="0" applyFont="1" applyFill="1" applyBorder="1" applyAlignment="1" applyProtection="1">
      <alignment horizontal="center"/>
      <protection locked="0"/>
    </xf>
    <xf numFmtId="0" fontId="14" fillId="0" borderId="121" xfId="0" applyFont="1" applyBorder="1" applyAlignment="1" applyProtection="1">
      <alignment horizontal="center"/>
      <protection locked="0"/>
    </xf>
    <xf numFmtId="0" fontId="9" fillId="9" borderId="122" xfId="0" applyFont="1" applyFill="1" applyBorder="1" applyAlignment="1" applyProtection="1">
      <alignment horizontal="center"/>
      <protection locked="0"/>
    </xf>
    <xf numFmtId="0" fontId="9" fillId="9" borderId="119" xfId="0" applyFont="1" applyFill="1" applyBorder="1" applyAlignment="1" applyProtection="1">
      <alignment horizontal="center"/>
      <protection locked="0"/>
    </xf>
    <xf numFmtId="0" fontId="14" fillId="0" borderId="118" xfId="0" applyFont="1" applyBorder="1" applyAlignment="1" applyProtection="1">
      <alignment horizontal="center"/>
      <protection locked="0"/>
    </xf>
    <xf numFmtId="0" fontId="14" fillId="0" borderId="123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3" fillId="6" borderId="61" xfId="0" applyNumberFormat="1" applyFont="1" applyFill="1" applyBorder="1" applyAlignment="1">
      <alignment wrapText="1"/>
    </xf>
    <xf numFmtId="0" fontId="14" fillId="0" borderId="124" xfId="0" applyFont="1" applyBorder="1" applyAlignment="1" applyProtection="1">
      <alignment horizontal="center"/>
      <protection locked="0"/>
    </xf>
    <xf numFmtId="0" fontId="13" fillId="0" borderId="102" xfId="0" applyFont="1" applyBorder="1" applyAlignment="1" applyProtection="1">
      <alignment horizontal="left"/>
      <protection locked="0"/>
    </xf>
    <xf numFmtId="0" fontId="9" fillId="9" borderId="112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hidden="1"/>
    </xf>
    <xf numFmtId="14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9" fillId="0" borderId="9" xfId="0" applyFont="1" applyBorder="1" applyAlignment="1" applyProtection="1">
      <alignment/>
      <protection locked="0"/>
    </xf>
    <xf numFmtId="0" fontId="14" fillId="0" borderId="125" xfId="0" applyFont="1" applyBorder="1" applyAlignment="1" applyProtection="1">
      <alignment horizontal="center" vertical="center"/>
      <protection locked="0"/>
    </xf>
    <xf numFmtId="0" fontId="14" fillId="0" borderId="126" xfId="0" applyFont="1" applyBorder="1" applyAlignment="1" applyProtection="1">
      <alignment horizontal="center" vertical="center"/>
      <protection locked="0"/>
    </xf>
    <xf numFmtId="0" fontId="14" fillId="0" borderId="127" xfId="0" applyFont="1" applyBorder="1" applyAlignment="1" applyProtection="1">
      <alignment horizontal="center" vertical="center"/>
      <protection locked="0"/>
    </xf>
    <xf numFmtId="0" fontId="14" fillId="0" borderId="128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/>
      <protection locked="0"/>
    </xf>
    <xf numFmtId="0" fontId="14" fillId="8" borderId="94" xfId="0" applyFont="1" applyFill="1" applyBorder="1" applyAlignment="1" applyProtection="1">
      <alignment horizontal="center"/>
      <protection hidden="1"/>
    </xf>
    <xf numFmtId="0" fontId="9" fillId="9" borderId="96" xfId="0" applyFont="1" applyFill="1" applyBorder="1" applyAlignment="1" applyProtection="1">
      <alignment horizontal="center"/>
      <protection hidden="1"/>
    </xf>
    <xf numFmtId="49" fontId="14" fillId="5" borderId="51" xfId="0" applyNumberFormat="1" applyFont="1" applyFill="1" applyBorder="1" applyAlignment="1" applyProtection="1">
      <alignment horizontal="center"/>
      <protection locked="0"/>
    </xf>
    <xf numFmtId="0" fontId="9" fillId="0" borderId="129" xfId="0" applyFont="1" applyBorder="1" applyAlignment="1">
      <alignment/>
    </xf>
    <xf numFmtId="0" fontId="9" fillId="0" borderId="10" xfId="0" applyFont="1" applyBorder="1" applyAlignment="1">
      <alignment/>
    </xf>
    <xf numFmtId="49" fontId="14" fillId="5" borderId="56" xfId="0" applyNumberFormat="1" applyFont="1" applyFill="1" applyBorder="1" applyAlignment="1" applyProtection="1">
      <alignment horizontal="center"/>
      <protection locked="0"/>
    </xf>
    <xf numFmtId="0" fontId="14" fillId="0" borderId="130" xfId="0" applyFont="1" applyBorder="1" applyAlignment="1" applyProtection="1">
      <alignment horizontal="center"/>
      <protection locked="0"/>
    </xf>
    <xf numFmtId="0" fontId="13" fillId="0" borderId="131" xfId="0" applyFont="1" applyBorder="1" applyAlignment="1" applyProtection="1">
      <alignment/>
      <protection locked="0"/>
    </xf>
    <xf numFmtId="0" fontId="14" fillId="0" borderId="111" xfId="0" applyFont="1" applyBorder="1" applyAlignment="1" applyProtection="1">
      <alignment horizontal="center"/>
      <protection locked="0"/>
    </xf>
    <xf numFmtId="0" fontId="14" fillId="0" borderId="102" xfId="0" applyFont="1" applyBorder="1" applyAlignment="1" applyProtection="1">
      <alignment horizontal="center"/>
      <protection locked="0"/>
    </xf>
    <xf numFmtId="0" fontId="9" fillId="9" borderId="113" xfId="0" applyFont="1" applyFill="1" applyBorder="1" applyAlignment="1" applyProtection="1">
      <alignment horizontal="center"/>
      <protection locked="0"/>
    </xf>
    <xf numFmtId="0" fontId="14" fillId="0" borderId="132" xfId="0" applyFont="1" applyBorder="1" applyAlignment="1" applyProtection="1">
      <alignment horizontal="center"/>
      <protection locked="0"/>
    </xf>
    <xf numFmtId="0" fontId="9" fillId="9" borderId="103" xfId="0" applyFont="1" applyFill="1" applyBorder="1" applyAlignment="1" applyProtection="1">
      <alignment horizontal="center"/>
      <protection locked="0"/>
    </xf>
    <xf numFmtId="0" fontId="14" fillId="8" borderId="101" xfId="0" applyFont="1" applyFill="1" applyBorder="1" applyAlignment="1" applyProtection="1">
      <alignment horizontal="center"/>
      <protection hidden="1"/>
    </xf>
    <xf numFmtId="0" fontId="9" fillId="9" borderId="104" xfId="0" applyFont="1" applyFill="1" applyBorder="1" applyAlignment="1" applyProtection="1">
      <alignment horizontal="center"/>
      <protection hidden="1"/>
    </xf>
    <xf numFmtId="49" fontId="14" fillId="5" borderId="133" xfId="0" applyNumberFormat="1" applyFont="1" applyFill="1" applyBorder="1" applyAlignment="1" applyProtection="1">
      <alignment horizontal="center"/>
      <protection locked="0"/>
    </xf>
    <xf numFmtId="0" fontId="14" fillId="0" borderId="134" xfId="0" applyFont="1" applyBorder="1" applyAlignment="1" applyProtection="1">
      <alignment horizontal="center"/>
      <protection locked="0"/>
    </xf>
    <xf numFmtId="0" fontId="13" fillId="0" borderId="135" xfId="0" applyFont="1" applyBorder="1" applyAlignment="1" applyProtection="1">
      <alignment/>
      <protection locked="0"/>
    </xf>
    <xf numFmtId="0" fontId="14" fillId="8" borderId="90" xfId="0" applyFont="1" applyFill="1" applyBorder="1" applyAlignment="1" applyProtection="1">
      <alignment horizontal="center"/>
      <protection hidden="1"/>
    </xf>
    <xf numFmtId="0" fontId="9" fillId="9" borderId="92" xfId="0" applyFont="1" applyFill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locked="0"/>
    </xf>
    <xf numFmtId="0" fontId="13" fillId="0" borderId="69" xfId="0" applyFont="1" applyBorder="1" applyAlignment="1" applyProtection="1">
      <alignment/>
      <protection locked="0"/>
    </xf>
    <xf numFmtId="0" fontId="9" fillId="9" borderId="72" xfId="0" applyFont="1" applyFill="1" applyBorder="1" applyAlignment="1" applyProtection="1">
      <alignment horizontal="center"/>
      <protection locked="0"/>
    </xf>
    <xf numFmtId="0" fontId="9" fillId="0" borderId="79" xfId="0" applyFont="1" applyBorder="1" applyAlignment="1">
      <alignment/>
    </xf>
    <xf numFmtId="0" fontId="9" fillId="0" borderId="136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99" xfId="0" applyFont="1" applyBorder="1" applyAlignment="1" applyProtection="1">
      <alignment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9" borderId="137" xfId="0" applyFont="1" applyFill="1" applyBorder="1" applyAlignment="1" applyProtection="1">
      <alignment horizontal="center"/>
      <protection locked="0"/>
    </xf>
    <xf numFmtId="0" fontId="14" fillId="0" borderId="138" xfId="0" applyFont="1" applyBorder="1" applyAlignment="1" applyProtection="1">
      <alignment horizontal="center"/>
      <protection locked="0"/>
    </xf>
    <xf numFmtId="0" fontId="14" fillId="8" borderId="139" xfId="0" applyFont="1" applyFill="1" applyBorder="1" applyAlignment="1" applyProtection="1">
      <alignment horizontal="center"/>
      <protection hidden="1"/>
    </xf>
    <xf numFmtId="0" fontId="9" fillId="9" borderId="140" xfId="0" applyFont="1" applyFill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3" fillId="6" borderId="18" xfId="0" applyNumberFormat="1" applyFont="1" applyFill="1" applyBorder="1" applyAlignment="1">
      <alignment wrapText="1"/>
    </xf>
    <xf numFmtId="0" fontId="14" fillId="0" borderId="31" xfId="0" applyFont="1" applyBorder="1" applyAlignment="1" applyProtection="1">
      <alignment horizontal="center" vertical="center"/>
      <protection locked="0"/>
    </xf>
    <xf numFmtId="0" fontId="13" fillId="6" borderId="97" xfId="0" applyNumberFormat="1" applyFont="1" applyFill="1" applyBorder="1" applyAlignment="1">
      <alignment horizontal="center" wrapText="1"/>
    </xf>
    <xf numFmtId="0" fontId="13" fillId="6" borderId="18" xfId="0" applyNumberFormat="1" applyFont="1" applyFill="1" applyBorder="1" applyAlignment="1">
      <alignment horizontal="center" wrapText="1"/>
    </xf>
    <xf numFmtId="0" fontId="13" fillId="6" borderId="100" xfId="0" applyNumberFormat="1" applyFont="1" applyFill="1" applyBorder="1" applyAlignment="1">
      <alignment horizontal="center" wrapText="1"/>
    </xf>
    <xf numFmtId="0" fontId="13" fillId="0" borderId="18" xfId="0" applyFont="1" applyBorder="1" applyAlignment="1" applyProtection="1">
      <alignment horizontal="center"/>
      <protection locked="0"/>
    </xf>
    <xf numFmtId="0" fontId="13" fillId="6" borderId="115" xfId="0" applyNumberFormat="1" applyFont="1" applyFill="1" applyBorder="1" applyAlignment="1">
      <alignment horizontal="center" wrapText="1"/>
    </xf>
    <xf numFmtId="0" fontId="13" fillId="6" borderId="17" xfId="0" applyNumberFormat="1" applyFont="1" applyFill="1" applyBorder="1" applyAlignment="1">
      <alignment horizontal="center" wrapText="1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5" borderId="141" xfId="0" applyFont="1" applyFill="1" applyBorder="1" applyAlignment="1" applyProtection="1">
      <alignment horizontal="center" vertical="center"/>
      <protection locked="0"/>
    </xf>
    <xf numFmtId="0" fontId="14" fillId="3" borderId="142" xfId="0" applyFont="1" applyFill="1" applyBorder="1" applyAlignment="1" applyProtection="1">
      <alignment horizontal="center"/>
      <protection locked="0"/>
    </xf>
    <xf numFmtId="49" fontId="14" fillId="5" borderId="143" xfId="0" applyNumberFormat="1" applyFont="1" applyFill="1" applyBorder="1" applyAlignment="1" applyProtection="1">
      <alignment horizontal="center" vertical="center"/>
      <protection locked="0"/>
    </xf>
    <xf numFmtId="0" fontId="14" fillId="0" borderId="144" xfId="0" applyFont="1" applyBorder="1" applyAlignment="1" applyProtection="1">
      <alignment horizontal="center"/>
      <protection locked="0"/>
    </xf>
    <xf numFmtId="0" fontId="13" fillId="6" borderId="42" xfId="0" applyNumberFormat="1" applyFont="1" applyFill="1" applyBorder="1" applyAlignment="1">
      <alignment wrapText="1"/>
    </xf>
    <xf numFmtId="0" fontId="13" fillId="6" borderId="45" xfId="0" applyNumberFormat="1" applyFont="1" applyFill="1" applyBorder="1" applyAlignment="1">
      <alignment horizontal="center" wrapText="1"/>
    </xf>
    <xf numFmtId="0" fontId="13" fillId="0" borderId="45" xfId="0" applyFont="1" applyBorder="1" applyAlignment="1" applyProtection="1">
      <alignment horizontal="left"/>
      <protection locked="0"/>
    </xf>
    <xf numFmtId="0" fontId="14" fillId="0" borderId="145" xfId="0" applyFont="1" applyBorder="1" applyAlignment="1" applyProtection="1">
      <alignment horizontal="center"/>
      <protection locked="0"/>
    </xf>
    <xf numFmtId="0" fontId="9" fillId="9" borderId="146" xfId="0" applyFont="1" applyFill="1" applyBorder="1" applyAlignment="1" applyProtection="1">
      <alignment horizontal="center"/>
      <protection locked="0"/>
    </xf>
    <xf numFmtId="0" fontId="14" fillId="0" borderId="147" xfId="0" applyFont="1" applyBorder="1" applyAlignment="1" applyProtection="1">
      <alignment horizontal="center"/>
      <protection locked="0"/>
    </xf>
    <xf numFmtId="0" fontId="9" fillId="9" borderId="148" xfId="0" applyFont="1" applyFill="1" applyBorder="1" applyAlignment="1" applyProtection="1">
      <alignment horizontal="center"/>
      <protection locked="0"/>
    </xf>
    <xf numFmtId="0" fontId="14" fillId="0" borderId="149" xfId="0" applyFont="1" applyBorder="1" applyAlignment="1" applyProtection="1">
      <alignment horizontal="center"/>
      <protection locked="0"/>
    </xf>
    <xf numFmtId="0" fontId="9" fillId="9" borderId="123" xfId="0" applyFont="1" applyFill="1" applyBorder="1" applyAlignment="1" applyProtection="1">
      <alignment horizontal="center"/>
      <protection locked="0"/>
    </xf>
    <xf numFmtId="0" fontId="14" fillId="0" borderId="146" xfId="0" applyFont="1" applyBorder="1" applyAlignment="1" applyProtection="1">
      <alignment horizontal="center"/>
      <protection locked="0"/>
    </xf>
    <xf numFmtId="0" fontId="9" fillId="9" borderId="147" xfId="0" applyFont="1" applyFill="1" applyBorder="1" applyAlignment="1" applyProtection="1">
      <alignment horizontal="center"/>
      <protection locked="0"/>
    </xf>
    <xf numFmtId="0" fontId="14" fillId="8" borderId="149" xfId="0" applyFont="1" applyFill="1" applyBorder="1" applyAlignment="1" applyProtection="1">
      <alignment horizontal="center"/>
      <protection hidden="1"/>
    </xf>
    <xf numFmtId="0" fontId="9" fillId="9" borderId="123" xfId="0" applyFont="1" applyFill="1" applyBorder="1" applyAlignment="1" applyProtection="1">
      <alignment horizontal="center"/>
      <protection hidden="1"/>
    </xf>
    <xf numFmtId="0" fontId="14" fillId="8" borderId="146" xfId="0" applyFont="1" applyFill="1" applyBorder="1" applyAlignment="1" applyProtection="1">
      <alignment horizontal="center"/>
      <protection hidden="1"/>
    </xf>
    <xf numFmtId="0" fontId="9" fillId="9" borderId="150" xfId="0" applyFont="1" applyFill="1" applyBorder="1" applyAlignment="1" applyProtection="1">
      <alignment horizontal="center"/>
      <protection hidden="1"/>
    </xf>
    <xf numFmtId="49" fontId="14" fillId="5" borderId="151" xfId="0" applyNumberFormat="1" applyFont="1" applyFill="1" applyBorder="1" applyAlignment="1" applyProtection="1">
      <alignment horizontal="center"/>
      <protection locked="0"/>
    </xf>
    <xf numFmtId="0" fontId="9" fillId="9" borderId="147" xfId="0" applyFont="1" applyFill="1" applyBorder="1" applyAlignment="1" applyProtection="1">
      <alignment horizontal="center"/>
      <protection hidden="1"/>
    </xf>
    <xf numFmtId="49" fontId="14" fillId="5" borderId="152" xfId="0" applyNumberFormat="1" applyFont="1" applyFill="1" applyBorder="1" applyAlignment="1" applyProtection="1">
      <alignment horizontal="center"/>
      <protection locked="0"/>
    </xf>
    <xf numFmtId="0" fontId="9" fillId="0" borderId="153" xfId="0" applyFont="1" applyBorder="1" applyAlignment="1" applyProtection="1">
      <alignment horizontal="center"/>
      <protection locked="0"/>
    </xf>
    <xf numFmtId="0" fontId="13" fillId="6" borderId="68" xfId="0" applyNumberFormat="1" applyFont="1" applyFill="1" applyBorder="1" applyAlignment="1">
      <alignment wrapText="1"/>
    </xf>
    <xf numFmtId="0" fontId="13" fillId="6" borderId="78" xfId="0" applyNumberFormat="1" applyFont="1" applyFill="1" applyBorder="1" applyAlignment="1">
      <alignment horizontal="center" wrapText="1"/>
    </xf>
    <xf numFmtId="0" fontId="14" fillId="0" borderId="139" xfId="0" applyFont="1" applyBorder="1" applyAlignment="1" applyProtection="1">
      <alignment horizontal="center"/>
      <protection locked="0"/>
    </xf>
    <xf numFmtId="0" fontId="9" fillId="9" borderId="140" xfId="0" applyFont="1" applyFill="1" applyBorder="1" applyAlignment="1" applyProtection="1">
      <alignment horizontal="center"/>
      <protection locked="0"/>
    </xf>
    <xf numFmtId="49" fontId="14" fillId="5" borderId="26" xfId="0" applyNumberFormat="1" applyFont="1" applyFill="1" applyBorder="1" applyAlignment="1" applyProtection="1">
      <alignment horizontal="center"/>
      <protection locked="0"/>
    </xf>
    <xf numFmtId="0" fontId="9" fillId="0" borderId="154" xfId="0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49" fontId="14" fillId="5" borderId="141" xfId="0" applyNumberFormat="1" applyFont="1" applyFill="1" applyBorder="1" applyAlignment="1" applyProtection="1">
      <alignment horizontal="center" vertical="center"/>
      <protection locked="0"/>
    </xf>
    <xf numFmtId="0" fontId="14" fillId="3" borderId="155" xfId="0" applyFont="1" applyFill="1" applyBorder="1" applyAlignment="1" applyProtection="1">
      <alignment horizontal="center"/>
      <protection locked="0"/>
    </xf>
    <xf numFmtId="0" fontId="14" fillId="7" borderId="156" xfId="0" applyFont="1" applyFill="1" applyBorder="1" applyAlignment="1" applyProtection="1">
      <alignment horizontal="center"/>
      <protection locked="0"/>
    </xf>
    <xf numFmtId="0" fontId="14" fillId="3" borderId="156" xfId="0" applyFont="1" applyFill="1" applyBorder="1" applyAlignment="1" applyProtection="1">
      <alignment horizontal="center"/>
      <protection locked="0"/>
    </xf>
    <xf numFmtId="0" fontId="14" fillId="7" borderId="157" xfId="0" applyFont="1" applyFill="1" applyBorder="1" applyAlignment="1" applyProtection="1">
      <alignment horizontal="center"/>
      <protection locked="0"/>
    </xf>
    <xf numFmtId="49" fontId="14" fillId="5" borderId="158" xfId="0" applyNumberFormat="1" applyFont="1" applyFill="1" applyBorder="1" applyAlignment="1" applyProtection="1">
      <alignment horizontal="center" vertical="center"/>
      <protection locked="0"/>
    </xf>
    <xf numFmtId="0" fontId="14" fillId="0" borderId="158" xfId="0" applyFont="1" applyBorder="1" applyAlignment="1" applyProtection="1">
      <alignment horizontal="center" vertical="center"/>
      <protection locked="0"/>
    </xf>
    <xf numFmtId="0" fontId="13" fillId="6" borderId="42" xfId="0" applyNumberFormat="1" applyFont="1" applyFill="1" applyBorder="1" applyAlignment="1">
      <alignment horizontal="center" wrapText="1"/>
    </xf>
    <xf numFmtId="0" fontId="13" fillId="0" borderId="31" xfId="0" applyFont="1" applyBorder="1" applyAlignment="1" applyProtection="1">
      <alignment horizontal="left"/>
      <protection locked="0"/>
    </xf>
    <xf numFmtId="0" fontId="14" fillId="0" borderId="159" xfId="0" applyFont="1" applyBorder="1" applyAlignment="1" applyProtection="1">
      <alignment horizontal="center"/>
      <protection locked="0"/>
    </xf>
    <xf numFmtId="0" fontId="9" fillId="9" borderId="160" xfId="0" applyFont="1" applyFill="1" applyBorder="1" applyAlignment="1" applyProtection="1">
      <alignment horizontal="center"/>
      <protection locked="0"/>
    </xf>
    <xf numFmtId="0" fontId="14" fillId="0" borderId="161" xfId="0" applyFont="1" applyBorder="1" applyAlignment="1" applyProtection="1">
      <alignment horizontal="center"/>
      <protection locked="0"/>
    </xf>
    <xf numFmtId="0" fontId="9" fillId="9" borderId="162" xfId="0" applyFont="1" applyFill="1" applyBorder="1" applyAlignment="1" applyProtection="1">
      <alignment horizontal="center"/>
      <protection locked="0"/>
    </xf>
    <xf numFmtId="0" fontId="9" fillId="9" borderId="163" xfId="0" applyFont="1" applyFill="1" applyBorder="1" applyAlignment="1" applyProtection="1">
      <alignment horizontal="center"/>
      <protection locked="0"/>
    </xf>
    <xf numFmtId="0" fontId="14" fillId="0" borderId="160" xfId="0" applyFont="1" applyBorder="1" applyAlignment="1" applyProtection="1">
      <alignment horizontal="center"/>
      <protection locked="0"/>
    </xf>
    <xf numFmtId="49" fontId="14" fillId="5" borderId="129" xfId="0" applyNumberFormat="1" applyFont="1" applyFill="1" applyBorder="1" applyAlignment="1" applyProtection="1">
      <alignment horizontal="center"/>
      <protection locked="0"/>
    </xf>
    <xf numFmtId="0" fontId="9" fillId="0" borderId="164" xfId="0" applyFont="1" applyBorder="1" applyAlignment="1" applyProtection="1">
      <alignment horizontal="center"/>
      <protection locked="0"/>
    </xf>
    <xf numFmtId="0" fontId="9" fillId="0" borderId="165" xfId="0" applyFont="1" applyBorder="1" applyAlignment="1" applyProtection="1">
      <alignment horizontal="center"/>
      <protection locked="0"/>
    </xf>
    <xf numFmtId="1" fontId="9" fillId="0" borderId="166" xfId="0" applyNumberFormat="1" applyFont="1" applyBorder="1" applyAlignment="1" applyProtection="1">
      <alignment horizontal="center"/>
      <protection locked="0"/>
    </xf>
    <xf numFmtId="0" fontId="13" fillId="6" borderId="68" xfId="0" applyNumberFormat="1" applyFont="1" applyFill="1" applyBorder="1" applyAlignment="1">
      <alignment horizontal="center" wrapText="1"/>
    </xf>
    <xf numFmtId="0" fontId="13" fillId="0" borderId="71" xfId="0" applyFont="1" applyBorder="1" applyAlignment="1" applyProtection="1">
      <alignment horizontal="left"/>
      <protection locked="0"/>
    </xf>
    <xf numFmtId="49" fontId="14" fillId="5" borderId="167" xfId="0" applyNumberFormat="1" applyFont="1" applyFill="1" applyBorder="1" applyAlignment="1" applyProtection="1">
      <alignment horizontal="center"/>
      <protection locked="0"/>
    </xf>
    <xf numFmtId="1" fontId="9" fillId="0" borderId="168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78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3" fillId="0" borderId="17" xfId="0" applyFont="1" applyBorder="1" applyAlignment="1" applyProtection="1">
      <alignment horizontal="center"/>
      <protection locked="0"/>
    </xf>
    <xf numFmtId="49" fontId="14" fillId="5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69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left"/>
      <protection locked="0"/>
    </xf>
    <xf numFmtId="0" fontId="9" fillId="9" borderId="150" xfId="0" applyFont="1" applyFill="1" applyBorder="1" applyAlignment="1" applyProtection="1">
      <alignment horizontal="center"/>
      <protection locked="0"/>
    </xf>
    <xf numFmtId="0" fontId="14" fillId="0" borderId="170" xfId="0" applyFont="1" applyBorder="1" applyAlignment="1" applyProtection="1">
      <alignment horizontal="center"/>
      <protection locked="0"/>
    </xf>
    <xf numFmtId="0" fontId="14" fillId="8" borderId="170" xfId="0" applyFont="1" applyFill="1" applyBorder="1" applyAlignment="1" applyProtection="1">
      <alignment horizontal="center"/>
      <protection hidden="1"/>
    </xf>
    <xf numFmtId="0" fontId="9" fillId="0" borderId="166" xfId="0" applyFont="1" applyBorder="1" applyAlignment="1" applyProtection="1">
      <alignment horizontal="center"/>
      <protection locked="0"/>
    </xf>
    <xf numFmtId="0" fontId="13" fillId="0" borderId="68" xfId="0" applyFont="1" applyBorder="1" applyAlignment="1" applyProtection="1">
      <alignment horizontal="right"/>
      <protection locked="0"/>
    </xf>
    <xf numFmtId="0" fontId="9" fillId="0" borderId="171" xfId="0" applyFont="1" applyBorder="1" applyAlignment="1" applyProtection="1">
      <alignment horizontal="center"/>
      <protection locked="0"/>
    </xf>
    <xf numFmtId="0" fontId="14" fillId="0" borderId="155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172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13" fillId="0" borderId="160" xfId="0" applyFont="1" applyBorder="1" applyAlignment="1" applyProtection="1">
      <alignment horizontal="left"/>
      <protection locked="0"/>
    </xf>
    <xf numFmtId="0" fontId="13" fillId="6" borderId="122" xfId="0" applyNumberFormat="1" applyFont="1" applyFill="1" applyBorder="1" applyAlignment="1">
      <alignment wrapText="1"/>
    </xf>
    <xf numFmtId="0" fontId="13" fillId="6" borderId="119" xfId="0" applyNumberFormat="1" applyFont="1" applyFill="1" applyBorder="1" applyAlignment="1">
      <alignment wrapText="1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100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" fontId="6" fillId="0" borderId="173" xfId="0" applyNumberFormat="1" applyFont="1" applyBorder="1" applyAlignment="1" applyProtection="1">
      <alignment horizontal="center"/>
      <protection locked="0"/>
    </xf>
    <xf numFmtId="0" fontId="13" fillId="6" borderId="99" xfId="0" applyNumberFormat="1" applyFont="1" applyFill="1" applyBorder="1" applyAlignment="1">
      <alignment horizontal="center" wrapText="1"/>
    </xf>
    <xf numFmtId="0" fontId="13" fillId="0" borderId="99" xfId="0" applyFont="1" applyBorder="1" applyAlignment="1" applyProtection="1">
      <alignment horizontal="center"/>
      <protection locked="0"/>
    </xf>
    <xf numFmtId="0" fontId="6" fillId="0" borderId="153" xfId="0" applyFont="1" applyBorder="1" applyAlignment="1" applyProtection="1">
      <alignment horizontal="center"/>
      <protection locked="0"/>
    </xf>
    <xf numFmtId="0" fontId="14" fillId="3" borderId="174" xfId="0" applyFont="1" applyFill="1" applyBorder="1" applyAlignment="1" applyProtection="1">
      <alignment horizontal="center"/>
      <protection locked="0"/>
    </xf>
    <xf numFmtId="0" fontId="14" fillId="7" borderId="175" xfId="0" applyFont="1" applyFill="1" applyBorder="1" applyAlignment="1" applyProtection="1">
      <alignment horizontal="center"/>
      <protection locked="0"/>
    </xf>
    <xf numFmtId="0" fontId="14" fillId="3" borderId="127" xfId="0" applyFont="1" applyFill="1" applyBorder="1" applyAlignment="1" applyProtection="1">
      <alignment horizontal="center"/>
      <protection locked="0"/>
    </xf>
    <xf numFmtId="0" fontId="14" fillId="7" borderId="128" xfId="0" applyFont="1" applyFill="1" applyBorder="1" applyAlignment="1" applyProtection="1">
      <alignment horizontal="center"/>
      <protection locked="0"/>
    </xf>
    <xf numFmtId="0" fontId="14" fillId="3" borderId="125" xfId="0" applyFont="1" applyFill="1" applyBorder="1" applyAlignment="1" applyProtection="1">
      <alignment horizontal="center"/>
      <protection locked="0"/>
    </xf>
    <xf numFmtId="0" fontId="14" fillId="7" borderId="127" xfId="0" applyFont="1" applyFill="1" applyBorder="1" applyAlignment="1" applyProtection="1">
      <alignment horizontal="center"/>
      <protection locked="0"/>
    </xf>
    <xf numFmtId="0" fontId="14" fillId="5" borderId="169" xfId="0" applyFont="1" applyFill="1" applyBorder="1" applyAlignment="1" applyProtection="1">
      <alignment horizontal="center" vertical="center"/>
      <protection locked="0"/>
    </xf>
    <xf numFmtId="49" fontId="7" fillId="5" borderId="143" xfId="0" applyNumberFormat="1" applyFont="1" applyFill="1" applyBorder="1" applyAlignment="1" applyProtection="1">
      <alignment horizontal="center" vertical="center"/>
      <protection locked="0"/>
    </xf>
    <xf numFmtId="0" fontId="14" fillId="8" borderId="145" xfId="0" applyFont="1" applyFill="1" applyBorder="1" applyAlignment="1" applyProtection="1">
      <alignment horizontal="center"/>
      <protection hidden="1"/>
    </xf>
    <xf numFmtId="0" fontId="9" fillId="9" borderId="148" xfId="0" applyFont="1" applyFill="1" applyBorder="1" applyAlignment="1" applyProtection="1">
      <alignment horizontal="center"/>
      <protection hidden="1"/>
    </xf>
    <xf numFmtId="49" fontId="14" fillId="5" borderId="160" xfId="0" applyNumberFormat="1" applyFont="1" applyFill="1" applyBorder="1" applyAlignment="1" applyProtection="1">
      <alignment horizontal="center"/>
      <protection locked="0"/>
    </xf>
    <xf numFmtId="49" fontId="7" fillId="5" borderId="152" xfId="0" applyNumberFormat="1" applyFont="1" applyFill="1" applyBorder="1" applyAlignment="1" applyProtection="1">
      <alignment horizontal="center"/>
      <protection locked="0"/>
    </xf>
    <xf numFmtId="49" fontId="14" fillId="5" borderId="118" xfId="0" applyNumberFormat="1" applyFont="1" applyFill="1" applyBorder="1" applyAlignment="1" applyProtection="1">
      <alignment horizontal="center"/>
      <protection locked="0"/>
    </xf>
    <xf numFmtId="49" fontId="14" fillId="5" borderId="169" xfId="0" applyNumberFormat="1" applyFont="1" applyFill="1" applyBorder="1" applyAlignment="1" applyProtection="1">
      <alignment horizontal="center" vertical="center"/>
      <protection locked="0"/>
    </xf>
    <xf numFmtId="49" fontId="7" fillId="5" borderId="158" xfId="0" applyNumberFormat="1" applyFont="1" applyFill="1" applyBorder="1" applyAlignment="1" applyProtection="1">
      <alignment horizontal="center" vertical="center"/>
      <protection locked="0"/>
    </xf>
    <xf numFmtId="0" fontId="7" fillId="0" borderId="158" xfId="0" applyFont="1" applyBorder="1" applyAlignment="1" applyProtection="1">
      <alignment horizontal="center" vertical="center"/>
      <protection locked="0"/>
    </xf>
    <xf numFmtId="0" fontId="9" fillId="0" borderId="176" xfId="0" applyFont="1" applyBorder="1" applyAlignment="1" applyProtection="1">
      <alignment horizontal="center"/>
      <protection locked="0"/>
    </xf>
    <xf numFmtId="0" fontId="9" fillId="9" borderId="177" xfId="0" applyFont="1" applyFill="1" applyBorder="1" applyAlignment="1" applyProtection="1">
      <alignment horizontal="center"/>
      <protection locked="0"/>
    </xf>
    <xf numFmtId="0" fontId="14" fillId="0" borderId="178" xfId="0" applyFont="1" applyBorder="1" applyAlignment="1" applyProtection="1">
      <alignment horizontal="center"/>
      <protection locked="0"/>
    </xf>
    <xf numFmtId="0" fontId="9" fillId="9" borderId="161" xfId="0" applyFont="1" applyFill="1" applyBorder="1" applyAlignment="1" applyProtection="1">
      <alignment horizontal="center"/>
      <protection locked="0"/>
    </xf>
    <xf numFmtId="49" fontId="7" fillId="5" borderId="129" xfId="0" applyNumberFormat="1" applyFont="1" applyFill="1" applyBorder="1" applyAlignment="1" applyProtection="1">
      <alignment horizontal="center"/>
      <protection locked="0"/>
    </xf>
    <xf numFmtId="0" fontId="14" fillId="0" borderId="179" xfId="0" applyFont="1" applyBorder="1" applyAlignment="1" applyProtection="1">
      <alignment horizontal="center"/>
      <protection locked="0"/>
    </xf>
    <xf numFmtId="0" fontId="13" fillId="0" borderId="180" xfId="0" applyFont="1" applyBorder="1" applyAlignment="1" applyProtection="1">
      <alignment/>
      <protection locked="0"/>
    </xf>
    <xf numFmtId="0" fontId="13" fillId="0" borderId="180" xfId="0" applyFont="1" applyBorder="1" applyAlignment="1" applyProtection="1">
      <alignment horizontal="center"/>
      <protection locked="0"/>
    </xf>
    <xf numFmtId="0" fontId="13" fillId="0" borderId="181" xfId="0" applyFont="1" applyBorder="1" applyAlignment="1" applyProtection="1">
      <alignment horizontal="center"/>
      <protection locked="0"/>
    </xf>
    <xf numFmtId="0" fontId="13" fillId="0" borderId="182" xfId="0" applyFont="1" applyBorder="1" applyAlignment="1" applyProtection="1">
      <alignment/>
      <protection locked="0"/>
    </xf>
    <xf numFmtId="0" fontId="14" fillId="8" borderId="117" xfId="0" applyFont="1" applyFill="1" applyBorder="1" applyAlignment="1" applyProtection="1">
      <alignment horizontal="center"/>
      <protection hidden="1"/>
    </xf>
    <xf numFmtId="0" fontId="9" fillId="9" borderId="122" xfId="0" applyFont="1" applyFill="1" applyBorder="1" applyAlignment="1" applyProtection="1">
      <alignment horizontal="center"/>
      <protection hidden="1"/>
    </xf>
    <xf numFmtId="0" fontId="14" fillId="8" borderId="118" xfId="0" applyFont="1" applyFill="1" applyBorder="1" applyAlignment="1" applyProtection="1">
      <alignment horizontal="center"/>
      <protection hidden="1"/>
    </xf>
    <xf numFmtId="0" fontId="9" fillId="9" borderId="120" xfId="0" applyFont="1" applyFill="1" applyBorder="1" applyAlignment="1" applyProtection="1">
      <alignment horizontal="center"/>
      <protection hidden="1"/>
    </xf>
    <xf numFmtId="49" fontId="7" fillId="5" borderId="79" xfId="0" applyNumberFormat="1" applyFont="1" applyFill="1" applyBorder="1" applyAlignment="1" applyProtection="1">
      <alignment horizontal="center"/>
      <protection locked="0"/>
    </xf>
    <xf numFmtId="0" fontId="1" fillId="0" borderId="153" xfId="0" applyFont="1" applyBorder="1" applyAlignment="1" applyProtection="1">
      <alignment horizontal="center"/>
      <protection locked="0"/>
    </xf>
    <xf numFmtId="0" fontId="7" fillId="5" borderId="169" xfId="0" applyFont="1" applyFill="1" applyBorder="1" applyAlignment="1" applyProtection="1">
      <alignment horizontal="center" vertical="center"/>
      <protection locked="0"/>
    </xf>
    <xf numFmtId="49" fontId="4" fillId="5" borderId="152" xfId="0" applyNumberFormat="1" applyFont="1" applyFill="1" applyBorder="1" applyAlignment="1" applyProtection="1">
      <alignment horizontal="center"/>
      <protection locked="0"/>
    </xf>
    <xf numFmtId="49" fontId="4" fillId="5" borderId="26" xfId="0" applyNumberFormat="1" applyFont="1" applyFill="1" applyBorder="1" applyAlignment="1" applyProtection="1">
      <alignment horizontal="center"/>
      <protection locked="0"/>
    </xf>
    <xf numFmtId="0" fontId="1" fillId="0" borderId="154" xfId="0" applyFont="1" applyBorder="1" applyAlignment="1" applyProtection="1">
      <alignment horizontal="center"/>
      <protection locked="0"/>
    </xf>
    <xf numFmtId="49" fontId="3" fillId="5" borderId="169" xfId="0" applyNumberFormat="1" applyFont="1" applyFill="1" applyBorder="1" applyAlignment="1" applyProtection="1">
      <alignment horizontal="center" vertical="center"/>
      <protection locked="0"/>
    </xf>
    <xf numFmtId="0" fontId="14" fillId="0" borderId="176" xfId="0" applyFont="1" applyBorder="1" applyAlignment="1" applyProtection="1">
      <alignment horizontal="center"/>
      <protection locked="0"/>
    </xf>
    <xf numFmtId="49" fontId="4" fillId="5" borderId="129" xfId="0" applyNumberFormat="1" applyFont="1" applyFill="1" applyBorder="1" applyAlignment="1" applyProtection="1">
      <alignment horizontal="center"/>
      <protection locked="0"/>
    </xf>
    <xf numFmtId="49" fontId="4" fillId="5" borderId="154" xfId="0" applyNumberFormat="1" applyFont="1" applyFill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123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174" xfId="0" applyFont="1" applyBorder="1" applyAlignment="1" applyProtection="1">
      <alignment horizontal="center"/>
      <protection locked="0"/>
    </xf>
    <xf numFmtId="0" fontId="9" fillId="0" borderId="126" xfId="0" applyFont="1" applyBorder="1" applyAlignment="1" applyProtection="1">
      <alignment horizontal="center"/>
      <protection locked="0"/>
    </xf>
    <xf numFmtId="0" fontId="9" fillId="0" borderId="127" xfId="0" applyFont="1" applyBorder="1" applyAlignment="1" applyProtection="1">
      <alignment horizontal="center"/>
      <protection locked="0"/>
    </xf>
    <xf numFmtId="0" fontId="9" fillId="0" borderId="143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158" xfId="0" applyFont="1" applyBorder="1" applyAlignment="1" applyProtection="1">
      <alignment horizontal="center"/>
      <protection locked="0"/>
    </xf>
    <xf numFmtId="0" fontId="9" fillId="0" borderId="183" xfId="0" applyFont="1" applyBorder="1" applyAlignment="1" applyProtection="1">
      <alignment horizontal="center"/>
      <protection locked="0"/>
    </xf>
    <xf numFmtId="0" fontId="9" fillId="0" borderId="184" xfId="0" applyFont="1" applyBorder="1" applyAlignment="1" applyProtection="1">
      <alignment horizontal="center"/>
      <protection locked="0"/>
    </xf>
    <xf numFmtId="0" fontId="10" fillId="0" borderId="78" xfId="0" applyFont="1" applyBorder="1" applyAlignment="1" applyProtection="1">
      <alignment horizontal="left"/>
      <protection locked="0"/>
    </xf>
    <xf numFmtId="0" fontId="10" fillId="0" borderId="185" xfId="0" applyFont="1" applyBorder="1" applyAlignment="1" applyProtection="1">
      <alignment horizontal="left"/>
      <protection locked="0"/>
    </xf>
    <xf numFmtId="14" fontId="10" fillId="0" borderId="45" xfId="0" applyNumberFormat="1" applyFont="1" applyBorder="1" applyAlignment="1" applyProtection="1">
      <alignment horizontal="left"/>
      <protection locked="0"/>
    </xf>
    <xf numFmtId="0" fontId="10" fillId="0" borderId="186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187" xfId="0" applyFont="1" applyBorder="1" applyAlignment="1" applyProtection="1">
      <alignment horizontal="left"/>
      <protection locked="0"/>
    </xf>
    <xf numFmtId="0" fontId="9" fillId="0" borderId="188" xfId="0" applyFont="1" applyBorder="1" applyAlignment="1" applyProtection="1">
      <alignment horizontal="center"/>
      <protection locked="0"/>
    </xf>
    <xf numFmtId="0" fontId="9" fillId="0" borderId="175" xfId="0" applyFont="1" applyBorder="1" applyAlignment="1" applyProtection="1">
      <alignment horizontal="center"/>
      <protection locked="0"/>
    </xf>
    <xf numFmtId="0" fontId="9" fillId="0" borderId="189" xfId="0" applyFont="1" applyBorder="1" applyAlignment="1" applyProtection="1">
      <alignment horizontal="center"/>
      <protection locked="0"/>
    </xf>
    <xf numFmtId="0" fontId="9" fillId="0" borderId="190" xfId="0" applyFont="1" applyBorder="1" applyAlignment="1" applyProtection="1">
      <alignment horizontal="center"/>
      <protection locked="0"/>
    </xf>
    <xf numFmtId="0" fontId="9" fillId="0" borderId="191" xfId="0" applyFont="1" applyBorder="1" applyAlignment="1" applyProtection="1">
      <alignment horizontal="center"/>
      <protection locked="0"/>
    </xf>
    <xf numFmtId="0" fontId="9" fillId="0" borderId="192" xfId="0" applyFont="1" applyBorder="1" applyAlignment="1" applyProtection="1">
      <alignment horizontal="center"/>
      <protection locked="0"/>
    </xf>
    <xf numFmtId="0" fontId="9" fillId="0" borderId="193" xfId="0" applyFont="1" applyBorder="1" applyAlignment="1" applyProtection="1">
      <alignment horizontal="center"/>
      <protection locked="0"/>
    </xf>
    <xf numFmtId="0" fontId="9" fillId="0" borderId="194" xfId="0" applyFont="1" applyBorder="1" applyAlignment="1" applyProtection="1">
      <alignment horizontal="center"/>
      <protection locked="0"/>
    </xf>
    <xf numFmtId="0" fontId="9" fillId="0" borderId="195" xfId="0" applyFont="1" applyBorder="1" applyAlignment="1" applyProtection="1">
      <alignment horizontal="center"/>
      <protection locked="0"/>
    </xf>
    <xf numFmtId="0" fontId="10" fillId="0" borderId="186" xfId="0" applyNumberFormat="1" applyFont="1" applyBorder="1" applyAlignment="1" applyProtection="1">
      <alignment horizontal="left"/>
      <protection locked="0"/>
    </xf>
    <xf numFmtId="0" fontId="9" fillId="0" borderId="196" xfId="0" applyFont="1" applyBorder="1" applyAlignment="1" applyProtection="1">
      <alignment horizontal="center"/>
      <protection locked="0"/>
    </xf>
    <xf numFmtId="0" fontId="9" fillId="0" borderId="197" xfId="0" applyFont="1" applyBorder="1" applyAlignment="1" applyProtection="1">
      <alignment horizontal="center"/>
      <protection locked="0"/>
    </xf>
    <xf numFmtId="0" fontId="9" fillId="0" borderId="198" xfId="0" applyFont="1" applyBorder="1" applyAlignment="1" applyProtection="1">
      <alignment horizontal="center"/>
      <protection locked="0"/>
    </xf>
    <xf numFmtId="0" fontId="9" fillId="0" borderId="199" xfId="0" applyFont="1" applyBorder="1" applyAlignment="1" applyProtection="1">
      <alignment horizontal="center"/>
      <protection locked="0"/>
    </xf>
    <xf numFmtId="0" fontId="9" fillId="0" borderId="200" xfId="0" applyFont="1" applyBorder="1" applyAlignment="1" applyProtection="1">
      <alignment horizontal="center"/>
      <protection locked="0"/>
    </xf>
    <xf numFmtId="0" fontId="9" fillId="0" borderId="201" xfId="0" applyFont="1" applyBorder="1" applyAlignment="1" applyProtection="1">
      <alignment horizontal="center"/>
      <protection locked="0"/>
    </xf>
    <xf numFmtId="0" fontId="2" fillId="1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5"/>
  <sheetViews>
    <sheetView tabSelected="1" zoomScale="80" zoomScaleNormal="80" zoomScaleSheetLayoutView="15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5" width="10.7109375" style="17" customWidth="1"/>
    <col min="6" max="6" width="13.7109375" style="17" customWidth="1"/>
    <col min="7" max="26" width="4.7109375" style="1" hidden="1" customWidth="1" outlineLevel="1"/>
    <col min="27" max="27" width="4.7109375" style="1" customWidth="1" collapsed="1"/>
    <col min="28" max="31" width="4.7109375" style="1" customWidth="1"/>
    <col min="32" max="51" width="4.7109375" style="1" customWidth="1" outlineLevel="1"/>
    <col min="52" max="57" width="4.7109375" style="1" customWidth="1"/>
    <col min="58" max="16384" width="9.140625" style="1" customWidth="1"/>
  </cols>
  <sheetData>
    <row r="1" spans="1:57" ht="15.75">
      <c r="A1" s="59" t="s">
        <v>34</v>
      </c>
      <c r="B1" s="60"/>
      <c r="C1" s="60"/>
      <c r="D1" s="61"/>
      <c r="E1" s="61"/>
      <c r="F1" s="61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</row>
    <row r="2" spans="1:57" ht="12" thickBot="1">
      <c r="A2" s="60"/>
      <c r="B2" s="60"/>
      <c r="C2" s="60"/>
      <c r="D2" s="61"/>
      <c r="E2" s="61"/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</row>
    <row r="3" spans="1:57" ht="12.75" customHeight="1">
      <c r="A3" s="60"/>
      <c r="B3" s="62" t="s">
        <v>21</v>
      </c>
      <c r="C3" s="425">
        <v>40601</v>
      </c>
      <c r="D3" s="426"/>
      <c r="E3" s="280"/>
      <c r="F3" s="63"/>
      <c r="G3" s="64"/>
      <c r="H3" s="64"/>
      <c r="I3" s="6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1"/>
      <c r="AB3" s="61"/>
      <c r="AC3" s="61"/>
      <c r="AD3" s="61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1"/>
      <c r="BA3" s="61"/>
      <c r="BB3" s="61"/>
      <c r="BC3" s="61"/>
      <c r="BD3" s="60"/>
      <c r="BE3" s="60"/>
    </row>
    <row r="4" spans="1:57" ht="12">
      <c r="A4" s="60"/>
      <c r="B4" s="66" t="s">
        <v>22</v>
      </c>
      <c r="C4" s="427" t="s">
        <v>25</v>
      </c>
      <c r="D4" s="428"/>
      <c r="E4" s="280"/>
      <c r="F4" s="67"/>
      <c r="G4" s="68"/>
      <c r="H4" s="68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0"/>
      <c r="AB4" s="60"/>
      <c r="AC4" s="60"/>
      <c r="AD4" s="61"/>
      <c r="AE4" s="61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1"/>
      <c r="BA4" s="61"/>
      <c r="BB4" s="61"/>
      <c r="BC4" s="61"/>
      <c r="BD4" s="61"/>
      <c r="BE4" s="61"/>
    </row>
    <row r="5" spans="1:57" ht="12">
      <c r="A5" s="60"/>
      <c r="B5" s="66" t="s">
        <v>23</v>
      </c>
      <c r="C5" s="427" t="s">
        <v>36</v>
      </c>
      <c r="D5" s="428"/>
      <c r="E5" s="280"/>
      <c r="F5" s="70"/>
      <c r="G5" s="71"/>
      <c r="H5" s="71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61"/>
      <c r="AB5" s="61"/>
      <c r="AC5" s="61"/>
      <c r="AD5" s="61"/>
      <c r="AE5" s="61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1"/>
      <c r="BA5" s="61"/>
      <c r="BB5" s="61"/>
      <c r="BC5" s="61"/>
      <c r="BD5" s="61"/>
      <c r="BE5" s="61"/>
    </row>
    <row r="6" spans="1:57" ht="12">
      <c r="A6" s="60"/>
      <c r="B6" s="66" t="s">
        <v>24</v>
      </c>
      <c r="C6" s="427" t="s">
        <v>233</v>
      </c>
      <c r="D6" s="428"/>
      <c r="E6" s="280"/>
      <c r="F6" s="67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1"/>
      <c r="AB6" s="61"/>
      <c r="AC6" s="61"/>
      <c r="AD6" s="61"/>
      <c r="AE6" s="61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1"/>
      <c r="BA6" s="61"/>
      <c r="BB6" s="61"/>
      <c r="BC6" s="61"/>
      <c r="BD6" s="61"/>
      <c r="BE6" s="61"/>
    </row>
    <row r="7" spans="1:57" ht="13.5" customHeight="1" thickBot="1">
      <c r="A7" s="60"/>
      <c r="B7" s="73" t="s">
        <v>33</v>
      </c>
      <c r="C7" s="423" t="s">
        <v>234</v>
      </c>
      <c r="D7" s="424"/>
      <c r="E7" s="280"/>
      <c r="F7" s="67"/>
      <c r="G7" s="68"/>
      <c r="H7" s="68"/>
      <c r="I7" s="68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</row>
    <row r="8" spans="1:57" ht="13.5" customHeight="1">
      <c r="A8" s="60"/>
      <c r="B8" s="75"/>
      <c r="C8" s="75"/>
      <c r="D8" s="61"/>
      <c r="E8" s="61"/>
      <c r="F8" s="61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60"/>
      <c r="AB8" s="60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60"/>
      <c r="AN8" s="75"/>
      <c r="AO8" s="75"/>
      <c r="AP8" s="75"/>
      <c r="AQ8" s="60"/>
      <c r="AR8" s="75"/>
      <c r="AS8" s="75"/>
      <c r="AT8" s="75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</row>
    <row r="9" spans="1:60" ht="13.5" customHeight="1" thickBot="1">
      <c r="A9" s="60"/>
      <c r="B9" s="75"/>
      <c r="C9" s="75"/>
      <c r="D9" s="61"/>
      <c r="E9" s="61"/>
      <c r="F9" s="61"/>
      <c r="G9" s="76" t="s">
        <v>6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60"/>
      <c r="AF9" s="76" t="s">
        <v>7</v>
      </c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60"/>
      <c r="BE9" s="60"/>
      <c r="BH9" s="11"/>
    </row>
    <row r="10" spans="1:60" ht="13.5" customHeight="1" thickBot="1">
      <c r="A10" s="60"/>
      <c r="B10" s="78" t="str">
        <f>CONCATENATE($C$4," pogrupis")</f>
        <v>A pogrupis</v>
      </c>
      <c r="C10" s="78"/>
      <c r="D10" s="79"/>
      <c r="E10" s="79"/>
      <c r="F10" s="61"/>
      <c r="G10" s="418" t="s">
        <v>8</v>
      </c>
      <c r="H10" s="419"/>
      <c r="I10" s="419"/>
      <c r="J10" s="420"/>
      <c r="K10" s="415" t="s">
        <v>9</v>
      </c>
      <c r="L10" s="416"/>
      <c r="M10" s="416"/>
      <c r="N10" s="417"/>
      <c r="O10" s="412" t="s">
        <v>10</v>
      </c>
      <c r="P10" s="413"/>
      <c r="Q10" s="413"/>
      <c r="R10" s="414"/>
      <c r="S10" s="415" t="s">
        <v>29</v>
      </c>
      <c r="T10" s="416"/>
      <c r="U10" s="416"/>
      <c r="V10" s="417"/>
      <c r="W10" s="412" t="s">
        <v>30</v>
      </c>
      <c r="X10" s="413"/>
      <c r="Y10" s="413"/>
      <c r="Z10" s="414"/>
      <c r="AA10" s="415" t="s">
        <v>11</v>
      </c>
      <c r="AB10" s="416"/>
      <c r="AC10" s="416"/>
      <c r="AD10" s="421"/>
      <c r="AE10" s="80"/>
      <c r="AF10" s="412" t="s">
        <v>8</v>
      </c>
      <c r="AG10" s="413"/>
      <c r="AH10" s="413"/>
      <c r="AI10" s="414"/>
      <c r="AJ10" s="412" t="s">
        <v>9</v>
      </c>
      <c r="AK10" s="413"/>
      <c r="AL10" s="413"/>
      <c r="AM10" s="414"/>
      <c r="AN10" s="415" t="s">
        <v>10</v>
      </c>
      <c r="AO10" s="416"/>
      <c r="AP10" s="416"/>
      <c r="AQ10" s="417"/>
      <c r="AR10" s="412" t="s">
        <v>29</v>
      </c>
      <c r="AS10" s="413"/>
      <c r="AT10" s="413"/>
      <c r="AU10" s="414"/>
      <c r="AV10" s="415" t="s">
        <v>30</v>
      </c>
      <c r="AW10" s="416"/>
      <c r="AX10" s="416"/>
      <c r="AY10" s="417"/>
      <c r="AZ10" s="422" t="s">
        <v>11</v>
      </c>
      <c r="BA10" s="416"/>
      <c r="BB10" s="416"/>
      <c r="BC10" s="421"/>
      <c r="BD10" s="80"/>
      <c r="BE10" s="60"/>
      <c r="BH10" s="11"/>
    </row>
    <row r="11" spans="1:57" ht="13.5" customHeight="1" thickBot="1">
      <c r="A11" s="289" t="s">
        <v>12</v>
      </c>
      <c r="B11" s="225" t="s">
        <v>13</v>
      </c>
      <c r="C11" s="226" t="s">
        <v>14</v>
      </c>
      <c r="D11" s="226" t="s">
        <v>32</v>
      </c>
      <c r="E11" s="226" t="s">
        <v>235</v>
      </c>
      <c r="F11" s="226" t="s">
        <v>31</v>
      </c>
      <c r="G11" s="81" t="s">
        <v>15</v>
      </c>
      <c r="H11" s="82" t="s">
        <v>17</v>
      </c>
      <c r="I11" s="83" t="s">
        <v>16</v>
      </c>
      <c r="J11" s="84" t="s">
        <v>17</v>
      </c>
      <c r="K11" s="85" t="s">
        <v>15</v>
      </c>
      <c r="L11" s="82" t="s">
        <v>17</v>
      </c>
      <c r="M11" s="83" t="s">
        <v>16</v>
      </c>
      <c r="N11" s="86" t="s">
        <v>17</v>
      </c>
      <c r="O11" s="81" t="s">
        <v>15</v>
      </c>
      <c r="P11" s="82" t="s">
        <v>17</v>
      </c>
      <c r="Q11" s="83" t="s">
        <v>16</v>
      </c>
      <c r="R11" s="84" t="s">
        <v>17</v>
      </c>
      <c r="S11" s="85" t="s">
        <v>15</v>
      </c>
      <c r="T11" s="82" t="s">
        <v>17</v>
      </c>
      <c r="U11" s="83" t="s">
        <v>16</v>
      </c>
      <c r="V11" s="86" t="s">
        <v>17</v>
      </c>
      <c r="W11" s="81" t="s">
        <v>15</v>
      </c>
      <c r="X11" s="82" t="s">
        <v>17</v>
      </c>
      <c r="Y11" s="83" t="s">
        <v>16</v>
      </c>
      <c r="Z11" s="84" t="s">
        <v>17</v>
      </c>
      <c r="AA11" s="85" t="s">
        <v>15</v>
      </c>
      <c r="AB11" s="82" t="s">
        <v>17</v>
      </c>
      <c r="AC11" s="83" t="s">
        <v>16</v>
      </c>
      <c r="AD11" s="87" t="s">
        <v>17</v>
      </c>
      <c r="AE11" s="290" t="s">
        <v>4</v>
      </c>
      <c r="AF11" s="81" t="s">
        <v>15</v>
      </c>
      <c r="AG11" s="82" t="s">
        <v>17</v>
      </c>
      <c r="AH11" s="83" t="s">
        <v>16</v>
      </c>
      <c r="AI11" s="84" t="s">
        <v>17</v>
      </c>
      <c r="AJ11" s="81" t="s">
        <v>15</v>
      </c>
      <c r="AK11" s="82" t="s">
        <v>17</v>
      </c>
      <c r="AL11" s="83" t="s">
        <v>16</v>
      </c>
      <c r="AM11" s="84" t="s">
        <v>17</v>
      </c>
      <c r="AN11" s="85" t="s">
        <v>15</v>
      </c>
      <c r="AO11" s="82" t="s">
        <v>17</v>
      </c>
      <c r="AP11" s="83" t="s">
        <v>16</v>
      </c>
      <c r="AQ11" s="86" t="s">
        <v>17</v>
      </c>
      <c r="AR11" s="81" t="s">
        <v>15</v>
      </c>
      <c r="AS11" s="82" t="s">
        <v>17</v>
      </c>
      <c r="AT11" s="83" t="s">
        <v>16</v>
      </c>
      <c r="AU11" s="84" t="s">
        <v>17</v>
      </c>
      <c r="AV11" s="85" t="s">
        <v>15</v>
      </c>
      <c r="AW11" s="82" t="s">
        <v>17</v>
      </c>
      <c r="AX11" s="83" t="s">
        <v>16</v>
      </c>
      <c r="AY11" s="87" t="s">
        <v>17</v>
      </c>
      <c r="AZ11" s="291" t="s">
        <v>15</v>
      </c>
      <c r="BA11" s="82" t="s">
        <v>17</v>
      </c>
      <c r="BB11" s="83" t="s">
        <v>16</v>
      </c>
      <c r="BC11" s="86" t="s">
        <v>17</v>
      </c>
      <c r="BD11" s="292" t="s">
        <v>4</v>
      </c>
      <c r="BE11" s="243" t="s">
        <v>18</v>
      </c>
    </row>
    <row r="12" spans="1:57" ht="12.75">
      <c r="A12" s="293">
        <v>1</v>
      </c>
      <c r="B12" s="294" t="s">
        <v>37</v>
      </c>
      <c r="C12" s="294" t="s">
        <v>38</v>
      </c>
      <c r="D12" s="294">
        <v>1988</v>
      </c>
      <c r="E12" s="295" t="s">
        <v>236</v>
      </c>
      <c r="F12" s="296" t="s">
        <v>192</v>
      </c>
      <c r="G12" s="297">
        <v>0</v>
      </c>
      <c r="H12" s="298">
        <v>0</v>
      </c>
      <c r="I12" s="299">
        <v>1</v>
      </c>
      <c r="J12" s="300">
        <v>7</v>
      </c>
      <c r="K12" s="301">
        <v>1</v>
      </c>
      <c r="L12" s="302">
        <v>1</v>
      </c>
      <c r="M12" s="303">
        <v>1</v>
      </c>
      <c r="N12" s="304">
        <v>1</v>
      </c>
      <c r="O12" s="297">
        <v>1</v>
      </c>
      <c r="P12" s="302">
        <v>3</v>
      </c>
      <c r="Q12" s="303">
        <v>1</v>
      </c>
      <c r="R12" s="300">
        <v>1</v>
      </c>
      <c r="S12" s="301">
        <v>1</v>
      </c>
      <c r="T12" s="302">
        <v>1</v>
      </c>
      <c r="U12" s="303">
        <v>1</v>
      </c>
      <c r="V12" s="304">
        <v>1</v>
      </c>
      <c r="W12" s="297">
        <v>1</v>
      </c>
      <c r="X12" s="302">
        <v>4</v>
      </c>
      <c r="Y12" s="303">
        <v>1</v>
      </c>
      <c r="Z12" s="300">
        <v>1</v>
      </c>
      <c r="AA12" s="305">
        <f aca="true" t="shared" si="0" ref="AA12:AD18">G12+K12+O12+S12+W12</f>
        <v>4</v>
      </c>
      <c r="AB12" s="306">
        <f t="shared" si="0"/>
        <v>9</v>
      </c>
      <c r="AC12" s="307">
        <f t="shared" si="0"/>
        <v>5</v>
      </c>
      <c r="AD12" s="308">
        <f t="shared" si="0"/>
        <v>11</v>
      </c>
      <c r="AE12" s="309"/>
      <c r="AF12" s="96">
        <v>1</v>
      </c>
      <c r="AG12" s="97">
        <v>1</v>
      </c>
      <c r="AH12" s="98">
        <v>1</v>
      </c>
      <c r="AI12" s="99">
        <v>1</v>
      </c>
      <c r="AJ12" s="96">
        <v>1</v>
      </c>
      <c r="AK12" s="97">
        <v>1</v>
      </c>
      <c r="AL12" s="98">
        <v>1</v>
      </c>
      <c r="AM12" s="99">
        <v>1</v>
      </c>
      <c r="AN12" s="100">
        <v>1</v>
      </c>
      <c r="AO12" s="97">
        <v>2</v>
      </c>
      <c r="AP12" s="98">
        <v>1</v>
      </c>
      <c r="AQ12" s="101">
        <v>1</v>
      </c>
      <c r="AR12" s="96">
        <v>1</v>
      </c>
      <c r="AS12" s="97">
        <v>1</v>
      </c>
      <c r="AT12" s="98">
        <v>1</v>
      </c>
      <c r="AU12" s="99">
        <v>1</v>
      </c>
      <c r="AV12" s="100">
        <v>1</v>
      </c>
      <c r="AW12" s="97">
        <v>1</v>
      </c>
      <c r="AX12" s="98">
        <v>1</v>
      </c>
      <c r="AY12" s="99">
        <v>1</v>
      </c>
      <c r="AZ12" s="305">
        <f aca="true" t="shared" si="1" ref="AZ12:BC18">AF12+AJ12+AN12+AR12+AV12</f>
        <v>5</v>
      </c>
      <c r="BA12" s="306">
        <f t="shared" si="1"/>
        <v>6</v>
      </c>
      <c r="BB12" s="307">
        <f t="shared" si="1"/>
        <v>5</v>
      </c>
      <c r="BC12" s="310">
        <f t="shared" si="1"/>
        <v>5</v>
      </c>
      <c r="BD12" s="311" t="s">
        <v>217</v>
      </c>
      <c r="BE12" s="312">
        <v>100</v>
      </c>
    </row>
    <row r="13" spans="1:57" ht="12.75">
      <c r="A13" s="105">
        <v>2</v>
      </c>
      <c r="B13" s="89" t="s">
        <v>195</v>
      </c>
      <c r="C13" s="89" t="s">
        <v>196</v>
      </c>
      <c r="D13" s="89">
        <v>1992</v>
      </c>
      <c r="E13" s="284" t="s">
        <v>236</v>
      </c>
      <c r="F13" s="189" t="s">
        <v>192</v>
      </c>
      <c r="G13" s="165">
        <v>0</v>
      </c>
      <c r="H13" s="108">
        <v>0</v>
      </c>
      <c r="I13" s="109">
        <v>0</v>
      </c>
      <c r="J13" s="166">
        <v>0</v>
      </c>
      <c r="K13" s="113">
        <v>1</v>
      </c>
      <c r="L13" s="112">
        <v>1</v>
      </c>
      <c r="M13" s="113">
        <v>1</v>
      </c>
      <c r="N13" s="190">
        <v>1</v>
      </c>
      <c r="O13" s="105">
        <v>1</v>
      </c>
      <c r="P13" s="112">
        <v>8</v>
      </c>
      <c r="Q13" s="113">
        <v>1</v>
      </c>
      <c r="R13" s="166">
        <v>1</v>
      </c>
      <c r="S13" s="113">
        <v>1</v>
      </c>
      <c r="T13" s="112">
        <v>1</v>
      </c>
      <c r="U13" s="113">
        <v>1</v>
      </c>
      <c r="V13" s="190">
        <v>1</v>
      </c>
      <c r="W13" s="105">
        <v>1</v>
      </c>
      <c r="X13" s="112">
        <v>1</v>
      </c>
      <c r="Y13" s="113">
        <v>1</v>
      </c>
      <c r="Z13" s="166">
        <v>1</v>
      </c>
      <c r="AA13" s="102">
        <f t="shared" si="0"/>
        <v>4</v>
      </c>
      <c r="AB13" s="92">
        <f t="shared" si="0"/>
        <v>11</v>
      </c>
      <c r="AC13" s="93">
        <f t="shared" si="0"/>
        <v>4</v>
      </c>
      <c r="AD13" s="94">
        <f t="shared" si="0"/>
        <v>4</v>
      </c>
      <c r="AE13" s="114"/>
      <c r="AF13" s="115">
        <v>1</v>
      </c>
      <c r="AG13" s="112">
        <v>1</v>
      </c>
      <c r="AH13" s="116">
        <v>1</v>
      </c>
      <c r="AI13" s="117">
        <v>1</v>
      </c>
      <c r="AJ13" s="115">
        <v>1</v>
      </c>
      <c r="AK13" s="112">
        <v>4</v>
      </c>
      <c r="AL13" s="116">
        <v>1</v>
      </c>
      <c r="AM13" s="117">
        <v>4</v>
      </c>
      <c r="AN13" s="118">
        <v>1</v>
      </c>
      <c r="AO13" s="112">
        <v>2</v>
      </c>
      <c r="AP13" s="116">
        <v>1</v>
      </c>
      <c r="AQ13" s="119">
        <v>1</v>
      </c>
      <c r="AR13" s="115">
        <v>1</v>
      </c>
      <c r="AS13" s="112">
        <v>1</v>
      </c>
      <c r="AT13" s="116">
        <v>1</v>
      </c>
      <c r="AU13" s="117">
        <v>1</v>
      </c>
      <c r="AV13" s="118">
        <v>1</v>
      </c>
      <c r="AW13" s="112">
        <v>1</v>
      </c>
      <c r="AX13" s="116">
        <v>1</v>
      </c>
      <c r="AY13" s="117">
        <v>1</v>
      </c>
      <c r="AZ13" s="102">
        <f t="shared" si="1"/>
        <v>5</v>
      </c>
      <c r="BA13" s="92">
        <f t="shared" si="1"/>
        <v>9</v>
      </c>
      <c r="BB13" s="93">
        <f t="shared" si="1"/>
        <v>5</v>
      </c>
      <c r="BC13" s="103">
        <f t="shared" si="1"/>
        <v>8</v>
      </c>
      <c r="BD13" s="191" t="s">
        <v>218</v>
      </c>
      <c r="BE13" s="188">
        <v>89</v>
      </c>
    </row>
    <row r="14" spans="1:57" ht="12.75">
      <c r="A14" s="105">
        <v>3</v>
      </c>
      <c r="B14" s="89" t="s">
        <v>95</v>
      </c>
      <c r="C14" s="89" t="s">
        <v>96</v>
      </c>
      <c r="D14" s="89">
        <v>1983</v>
      </c>
      <c r="E14" s="284" t="s">
        <v>239</v>
      </c>
      <c r="F14" s="189" t="s">
        <v>232</v>
      </c>
      <c r="G14" s="165">
        <v>0</v>
      </c>
      <c r="H14" s="108">
        <v>0</v>
      </c>
      <c r="I14" s="109">
        <v>0</v>
      </c>
      <c r="J14" s="166">
        <v>0</v>
      </c>
      <c r="K14" s="121">
        <v>1</v>
      </c>
      <c r="L14" s="126">
        <v>2</v>
      </c>
      <c r="M14" s="127">
        <v>1</v>
      </c>
      <c r="N14" s="192">
        <v>2</v>
      </c>
      <c r="O14" s="167">
        <v>0</v>
      </c>
      <c r="P14" s="126">
        <v>0</v>
      </c>
      <c r="Q14" s="127">
        <v>1</v>
      </c>
      <c r="R14" s="168">
        <v>1</v>
      </c>
      <c r="S14" s="121">
        <v>1</v>
      </c>
      <c r="T14" s="126">
        <v>1</v>
      </c>
      <c r="U14" s="127">
        <v>1</v>
      </c>
      <c r="V14" s="192">
        <v>1</v>
      </c>
      <c r="W14" s="167">
        <v>1</v>
      </c>
      <c r="X14" s="126">
        <v>2</v>
      </c>
      <c r="Y14" s="127">
        <v>1</v>
      </c>
      <c r="Z14" s="168">
        <v>2</v>
      </c>
      <c r="AA14" s="102">
        <f t="shared" si="0"/>
        <v>3</v>
      </c>
      <c r="AB14" s="92">
        <f t="shared" si="0"/>
        <v>5</v>
      </c>
      <c r="AC14" s="93">
        <f t="shared" si="0"/>
        <v>4</v>
      </c>
      <c r="AD14" s="94">
        <f t="shared" si="0"/>
        <v>6</v>
      </c>
      <c r="AE14" s="95"/>
      <c r="AF14" s="115">
        <v>1</v>
      </c>
      <c r="AG14" s="112">
        <v>1</v>
      </c>
      <c r="AH14" s="116">
        <v>1</v>
      </c>
      <c r="AI14" s="117">
        <v>1</v>
      </c>
      <c r="AJ14" s="115">
        <v>1</v>
      </c>
      <c r="AK14" s="112">
        <v>3</v>
      </c>
      <c r="AL14" s="116">
        <v>1</v>
      </c>
      <c r="AM14" s="117">
        <v>3</v>
      </c>
      <c r="AN14" s="118">
        <v>0</v>
      </c>
      <c r="AO14" s="112">
        <v>0</v>
      </c>
      <c r="AP14" s="116">
        <v>1</v>
      </c>
      <c r="AQ14" s="119">
        <v>2</v>
      </c>
      <c r="AR14" s="115">
        <v>0</v>
      </c>
      <c r="AS14" s="112">
        <v>0</v>
      </c>
      <c r="AT14" s="116">
        <v>0</v>
      </c>
      <c r="AU14" s="117">
        <v>0</v>
      </c>
      <c r="AV14" s="118">
        <v>1</v>
      </c>
      <c r="AW14" s="112">
        <v>1</v>
      </c>
      <c r="AX14" s="116">
        <v>1</v>
      </c>
      <c r="AY14" s="117">
        <v>1</v>
      </c>
      <c r="AZ14" s="102">
        <f t="shared" si="1"/>
        <v>3</v>
      </c>
      <c r="BA14" s="92">
        <f t="shared" si="1"/>
        <v>5</v>
      </c>
      <c r="BB14" s="93">
        <f t="shared" si="1"/>
        <v>4</v>
      </c>
      <c r="BC14" s="103">
        <f t="shared" si="1"/>
        <v>7</v>
      </c>
      <c r="BD14" s="191" t="s">
        <v>219</v>
      </c>
      <c r="BE14" s="193"/>
    </row>
    <row r="15" spans="1:57" ht="12.75">
      <c r="A15" s="105">
        <v>4</v>
      </c>
      <c r="B15" s="89" t="s">
        <v>149</v>
      </c>
      <c r="C15" s="89" t="s">
        <v>150</v>
      </c>
      <c r="D15" s="89">
        <v>1991</v>
      </c>
      <c r="E15" s="284" t="s">
        <v>237</v>
      </c>
      <c r="F15" s="189" t="s">
        <v>193</v>
      </c>
      <c r="G15" s="165">
        <v>0</v>
      </c>
      <c r="H15" s="108">
        <v>0</v>
      </c>
      <c r="I15" s="109">
        <v>0</v>
      </c>
      <c r="J15" s="166">
        <v>0</v>
      </c>
      <c r="K15" s="121">
        <v>1</v>
      </c>
      <c r="L15" s="126">
        <v>6</v>
      </c>
      <c r="M15" s="127">
        <v>1</v>
      </c>
      <c r="N15" s="192">
        <v>1</v>
      </c>
      <c r="O15" s="167">
        <v>1</v>
      </c>
      <c r="P15" s="126">
        <v>5</v>
      </c>
      <c r="Q15" s="127">
        <v>1</v>
      </c>
      <c r="R15" s="168">
        <v>3</v>
      </c>
      <c r="S15" s="121">
        <v>1</v>
      </c>
      <c r="T15" s="126">
        <v>1</v>
      </c>
      <c r="U15" s="127">
        <v>1</v>
      </c>
      <c r="V15" s="192">
        <v>1</v>
      </c>
      <c r="W15" s="167">
        <v>1</v>
      </c>
      <c r="X15" s="126">
        <v>3</v>
      </c>
      <c r="Y15" s="127">
        <v>1</v>
      </c>
      <c r="Z15" s="168">
        <v>3</v>
      </c>
      <c r="AA15" s="102">
        <f t="shared" si="0"/>
        <v>4</v>
      </c>
      <c r="AB15" s="92">
        <f t="shared" si="0"/>
        <v>15</v>
      </c>
      <c r="AC15" s="93">
        <f t="shared" si="0"/>
        <v>4</v>
      </c>
      <c r="AD15" s="94">
        <f t="shared" si="0"/>
        <v>8</v>
      </c>
      <c r="AE15" s="95"/>
      <c r="AF15" s="115">
        <v>1</v>
      </c>
      <c r="AG15" s="112">
        <v>1</v>
      </c>
      <c r="AH15" s="116">
        <v>1</v>
      </c>
      <c r="AI15" s="117">
        <v>1</v>
      </c>
      <c r="AJ15" s="115">
        <v>1</v>
      </c>
      <c r="AK15" s="112">
        <v>3</v>
      </c>
      <c r="AL15" s="116">
        <v>1</v>
      </c>
      <c r="AM15" s="117">
        <v>3</v>
      </c>
      <c r="AN15" s="118">
        <v>1</v>
      </c>
      <c r="AO15" s="112">
        <v>1</v>
      </c>
      <c r="AP15" s="116">
        <v>1</v>
      </c>
      <c r="AQ15" s="119">
        <v>1</v>
      </c>
      <c r="AR15" s="115">
        <v>0</v>
      </c>
      <c r="AS15" s="112">
        <v>0</v>
      </c>
      <c r="AT15" s="116">
        <v>1</v>
      </c>
      <c r="AU15" s="117">
        <v>4</v>
      </c>
      <c r="AV15" s="118">
        <v>0</v>
      </c>
      <c r="AW15" s="112">
        <v>0</v>
      </c>
      <c r="AX15" s="116">
        <v>0</v>
      </c>
      <c r="AY15" s="117">
        <v>0</v>
      </c>
      <c r="AZ15" s="102">
        <f t="shared" si="1"/>
        <v>3</v>
      </c>
      <c r="BA15" s="92">
        <f t="shared" si="1"/>
        <v>5</v>
      </c>
      <c r="BB15" s="93">
        <f t="shared" si="1"/>
        <v>4</v>
      </c>
      <c r="BC15" s="103">
        <f t="shared" si="1"/>
        <v>9</v>
      </c>
      <c r="BD15" s="187" t="s">
        <v>220</v>
      </c>
      <c r="BE15" s="194">
        <v>79</v>
      </c>
    </row>
    <row r="16" spans="1:57" ht="12.75">
      <c r="A16" s="105">
        <v>5</v>
      </c>
      <c r="B16" s="89" t="s">
        <v>61</v>
      </c>
      <c r="C16" s="89" t="s">
        <v>60</v>
      </c>
      <c r="D16" s="89">
        <v>1992</v>
      </c>
      <c r="E16" s="284" t="s">
        <v>241</v>
      </c>
      <c r="F16" s="189" t="s">
        <v>193</v>
      </c>
      <c r="G16" s="165">
        <v>0</v>
      </c>
      <c r="H16" s="108">
        <v>0</v>
      </c>
      <c r="I16" s="109">
        <v>0</v>
      </c>
      <c r="J16" s="166">
        <v>0</v>
      </c>
      <c r="K16" s="107">
        <v>0</v>
      </c>
      <c r="L16" s="130">
        <v>0</v>
      </c>
      <c r="M16" s="113">
        <v>1</v>
      </c>
      <c r="N16" s="190">
        <v>1</v>
      </c>
      <c r="O16" s="165">
        <v>0</v>
      </c>
      <c r="P16" s="130">
        <v>0</v>
      </c>
      <c r="Q16" s="113">
        <v>1</v>
      </c>
      <c r="R16" s="166">
        <v>2</v>
      </c>
      <c r="S16" s="107">
        <v>1</v>
      </c>
      <c r="T16" s="130">
        <v>1</v>
      </c>
      <c r="U16" s="113">
        <v>1</v>
      </c>
      <c r="V16" s="190">
        <v>1</v>
      </c>
      <c r="W16" s="165">
        <v>1</v>
      </c>
      <c r="X16" s="130">
        <v>3</v>
      </c>
      <c r="Y16" s="113">
        <v>1</v>
      </c>
      <c r="Z16" s="166">
        <v>3</v>
      </c>
      <c r="AA16" s="102">
        <f t="shared" si="0"/>
        <v>2</v>
      </c>
      <c r="AB16" s="92">
        <f t="shared" si="0"/>
        <v>4</v>
      </c>
      <c r="AC16" s="93">
        <f t="shared" si="0"/>
        <v>4</v>
      </c>
      <c r="AD16" s="94">
        <f t="shared" si="0"/>
        <v>7</v>
      </c>
      <c r="AE16" s="95"/>
      <c r="AF16" s="115">
        <v>0</v>
      </c>
      <c r="AG16" s="112">
        <v>0</v>
      </c>
      <c r="AH16" s="116">
        <v>1</v>
      </c>
      <c r="AI16" s="117">
        <v>1</v>
      </c>
      <c r="AJ16" s="115">
        <v>1</v>
      </c>
      <c r="AK16" s="112">
        <v>1</v>
      </c>
      <c r="AL16" s="116">
        <v>1</v>
      </c>
      <c r="AM16" s="117">
        <v>1</v>
      </c>
      <c r="AN16" s="118">
        <v>0</v>
      </c>
      <c r="AO16" s="112">
        <v>0</v>
      </c>
      <c r="AP16" s="116">
        <v>1</v>
      </c>
      <c r="AQ16" s="119">
        <v>1</v>
      </c>
      <c r="AR16" s="115">
        <v>0</v>
      </c>
      <c r="AS16" s="112">
        <v>0</v>
      </c>
      <c r="AT16" s="116">
        <v>1</v>
      </c>
      <c r="AU16" s="117">
        <v>4</v>
      </c>
      <c r="AV16" s="118">
        <v>1</v>
      </c>
      <c r="AW16" s="112">
        <v>1</v>
      </c>
      <c r="AX16" s="116">
        <v>1</v>
      </c>
      <c r="AY16" s="117">
        <v>1</v>
      </c>
      <c r="AZ16" s="102">
        <f t="shared" si="1"/>
        <v>2</v>
      </c>
      <c r="BA16" s="92">
        <f t="shared" si="1"/>
        <v>2</v>
      </c>
      <c r="BB16" s="93">
        <f t="shared" si="1"/>
        <v>5</v>
      </c>
      <c r="BC16" s="103">
        <f t="shared" si="1"/>
        <v>8</v>
      </c>
      <c r="BD16" s="191" t="s">
        <v>221</v>
      </c>
      <c r="BE16" s="194">
        <v>71</v>
      </c>
    </row>
    <row r="17" spans="1:57" ht="12.75">
      <c r="A17" s="105">
        <v>6</v>
      </c>
      <c r="B17" s="89" t="s">
        <v>47</v>
      </c>
      <c r="C17" s="89" t="s">
        <v>48</v>
      </c>
      <c r="D17" s="89">
        <v>1992</v>
      </c>
      <c r="E17" s="284" t="s">
        <v>241</v>
      </c>
      <c r="F17" s="189" t="s">
        <v>193</v>
      </c>
      <c r="G17" s="165">
        <v>0</v>
      </c>
      <c r="H17" s="108">
        <v>0</v>
      </c>
      <c r="I17" s="109">
        <v>0</v>
      </c>
      <c r="J17" s="166">
        <v>0</v>
      </c>
      <c r="K17" s="131">
        <v>0</v>
      </c>
      <c r="L17" s="136">
        <v>0</v>
      </c>
      <c r="M17" s="137">
        <v>1</v>
      </c>
      <c r="N17" s="195">
        <v>2</v>
      </c>
      <c r="O17" s="174">
        <v>1</v>
      </c>
      <c r="P17" s="136">
        <v>4</v>
      </c>
      <c r="Q17" s="137">
        <v>1</v>
      </c>
      <c r="R17" s="175">
        <v>3</v>
      </c>
      <c r="S17" s="131">
        <v>1</v>
      </c>
      <c r="T17" s="136">
        <v>1</v>
      </c>
      <c r="U17" s="137">
        <v>1</v>
      </c>
      <c r="V17" s="195">
        <v>1</v>
      </c>
      <c r="W17" s="174">
        <v>1</v>
      </c>
      <c r="X17" s="136">
        <v>2</v>
      </c>
      <c r="Y17" s="137">
        <v>1</v>
      </c>
      <c r="Z17" s="175">
        <v>2</v>
      </c>
      <c r="AA17" s="102">
        <f t="shared" si="0"/>
        <v>3</v>
      </c>
      <c r="AB17" s="92">
        <f t="shared" si="0"/>
        <v>7</v>
      </c>
      <c r="AC17" s="93">
        <f t="shared" si="0"/>
        <v>4</v>
      </c>
      <c r="AD17" s="94">
        <f t="shared" si="0"/>
        <v>8</v>
      </c>
      <c r="AE17" s="138"/>
      <c r="AF17" s="115">
        <v>0</v>
      </c>
      <c r="AG17" s="112">
        <v>0</v>
      </c>
      <c r="AH17" s="116">
        <v>1</v>
      </c>
      <c r="AI17" s="117">
        <v>1</v>
      </c>
      <c r="AJ17" s="115">
        <v>1</v>
      </c>
      <c r="AK17" s="112">
        <v>3</v>
      </c>
      <c r="AL17" s="116">
        <v>1</v>
      </c>
      <c r="AM17" s="117">
        <v>3</v>
      </c>
      <c r="AN17" s="118">
        <v>0</v>
      </c>
      <c r="AO17" s="112">
        <v>0</v>
      </c>
      <c r="AP17" s="116">
        <v>1</v>
      </c>
      <c r="AQ17" s="119">
        <v>6</v>
      </c>
      <c r="AR17" s="115">
        <v>0</v>
      </c>
      <c r="AS17" s="112">
        <v>0</v>
      </c>
      <c r="AT17" s="116">
        <v>1</v>
      </c>
      <c r="AU17" s="117">
        <v>2</v>
      </c>
      <c r="AV17" s="118">
        <v>1</v>
      </c>
      <c r="AW17" s="112">
        <v>1</v>
      </c>
      <c r="AX17" s="116">
        <v>1</v>
      </c>
      <c r="AY17" s="117">
        <v>1</v>
      </c>
      <c r="AZ17" s="102">
        <f t="shared" si="1"/>
        <v>2</v>
      </c>
      <c r="BA17" s="92">
        <f t="shared" si="1"/>
        <v>4</v>
      </c>
      <c r="BB17" s="93">
        <f t="shared" si="1"/>
        <v>5</v>
      </c>
      <c r="BC17" s="103">
        <f t="shared" si="1"/>
        <v>13</v>
      </c>
      <c r="BD17" s="191" t="s">
        <v>222</v>
      </c>
      <c r="BE17" s="193">
        <v>63</v>
      </c>
    </row>
    <row r="18" spans="1:57" ht="13.5" thickBot="1">
      <c r="A18" s="196">
        <v>7</v>
      </c>
      <c r="B18" s="197" t="s">
        <v>59</v>
      </c>
      <c r="C18" s="197" t="s">
        <v>60</v>
      </c>
      <c r="D18" s="197">
        <v>1991</v>
      </c>
      <c r="E18" s="285" t="s">
        <v>241</v>
      </c>
      <c r="F18" s="198" t="s">
        <v>193</v>
      </c>
      <c r="G18" s="199">
        <v>0</v>
      </c>
      <c r="H18" s="200">
        <v>0</v>
      </c>
      <c r="I18" s="201">
        <v>0</v>
      </c>
      <c r="J18" s="202">
        <v>0</v>
      </c>
      <c r="K18" s="203">
        <v>0</v>
      </c>
      <c r="L18" s="204">
        <v>0</v>
      </c>
      <c r="M18" s="205">
        <v>1</v>
      </c>
      <c r="N18" s="206">
        <v>4</v>
      </c>
      <c r="O18" s="207">
        <v>0</v>
      </c>
      <c r="P18" s="204">
        <v>0</v>
      </c>
      <c r="Q18" s="205">
        <v>0</v>
      </c>
      <c r="R18" s="208">
        <v>0</v>
      </c>
      <c r="S18" s="203">
        <v>1</v>
      </c>
      <c r="T18" s="204">
        <v>1</v>
      </c>
      <c r="U18" s="205">
        <v>1</v>
      </c>
      <c r="V18" s="206">
        <v>1</v>
      </c>
      <c r="W18" s="207">
        <v>1</v>
      </c>
      <c r="X18" s="204">
        <v>4</v>
      </c>
      <c r="Y18" s="205">
        <v>1</v>
      </c>
      <c r="Z18" s="208">
        <v>4</v>
      </c>
      <c r="AA18" s="209">
        <f t="shared" si="0"/>
        <v>2</v>
      </c>
      <c r="AB18" s="210">
        <f t="shared" si="0"/>
        <v>5</v>
      </c>
      <c r="AC18" s="211">
        <f t="shared" si="0"/>
        <v>3</v>
      </c>
      <c r="AD18" s="212">
        <f t="shared" si="0"/>
        <v>9</v>
      </c>
      <c r="AE18" s="213"/>
      <c r="AF18" s="115">
        <v>0</v>
      </c>
      <c r="AG18" s="112">
        <v>0</v>
      </c>
      <c r="AH18" s="116">
        <v>1</v>
      </c>
      <c r="AI18" s="117">
        <v>1</v>
      </c>
      <c r="AJ18" s="115">
        <v>1</v>
      </c>
      <c r="AK18" s="112">
        <v>5</v>
      </c>
      <c r="AL18" s="116">
        <v>1</v>
      </c>
      <c r="AM18" s="117">
        <v>2</v>
      </c>
      <c r="AN18" s="118">
        <v>0</v>
      </c>
      <c r="AO18" s="112">
        <v>0</v>
      </c>
      <c r="AP18" s="116">
        <v>1</v>
      </c>
      <c r="AQ18" s="119">
        <v>2</v>
      </c>
      <c r="AR18" s="115">
        <v>0</v>
      </c>
      <c r="AS18" s="112">
        <v>0</v>
      </c>
      <c r="AT18" s="116">
        <v>0</v>
      </c>
      <c r="AU18" s="117">
        <v>0</v>
      </c>
      <c r="AV18" s="118">
        <v>1</v>
      </c>
      <c r="AW18" s="112">
        <v>1</v>
      </c>
      <c r="AX18" s="116">
        <v>1</v>
      </c>
      <c r="AY18" s="117">
        <v>1</v>
      </c>
      <c r="AZ18" s="102">
        <f t="shared" si="1"/>
        <v>2</v>
      </c>
      <c r="BA18" s="92">
        <f t="shared" si="1"/>
        <v>6</v>
      </c>
      <c r="BB18" s="93">
        <f t="shared" si="1"/>
        <v>4</v>
      </c>
      <c r="BC18" s="103">
        <f t="shared" si="1"/>
        <v>6</v>
      </c>
      <c r="BD18" s="187" t="s">
        <v>223</v>
      </c>
      <c r="BE18" s="193">
        <v>56</v>
      </c>
    </row>
    <row r="19" spans="1:57" ht="12.75">
      <c r="A19" s="88">
        <v>8</v>
      </c>
      <c r="B19" s="214" t="s">
        <v>88</v>
      </c>
      <c r="C19" s="214" t="s">
        <v>89</v>
      </c>
      <c r="D19" s="214">
        <v>1993</v>
      </c>
      <c r="E19" s="283" t="s">
        <v>236</v>
      </c>
      <c r="F19" s="186" t="s">
        <v>192</v>
      </c>
      <c r="G19" s="167">
        <v>0</v>
      </c>
      <c r="H19" s="122">
        <v>0</v>
      </c>
      <c r="I19" s="123">
        <v>0</v>
      </c>
      <c r="J19" s="168">
        <v>0</v>
      </c>
      <c r="K19" s="121">
        <v>0</v>
      </c>
      <c r="L19" s="126">
        <v>0</v>
      </c>
      <c r="M19" s="127">
        <v>0</v>
      </c>
      <c r="N19" s="192">
        <v>0</v>
      </c>
      <c r="O19" s="167">
        <v>0</v>
      </c>
      <c r="P19" s="126">
        <v>0</v>
      </c>
      <c r="Q19" s="127">
        <v>0</v>
      </c>
      <c r="R19" s="168">
        <v>0</v>
      </c>
      <c r="S19" s="121">
        <v>1</v>
      </c>
      <c r="T19" s="126">
        <v>1</v>
      </c>
      <c r="U19" s="127">
        <v>1</v>
      </c>
      <c r="V19" s="192">
        <v>1</v>
      </c>
      <c r="W19" s="167">
        <v>0</v>
      </c>
      <c r="X19" s="126">
        <v>0</v>
      </c>
      <c r="Y19" s="127">
        <v>1</v>
      </c>
      <c r="Z19" s="168">
        <v>5</v>
      </c>
      <c r="AA19" s="169">
        <f aca="true" t="shared" si="2" ref="AA19:AA29">G19+K19+O19+S19+W19</f>
        <v>1</v>
      </c>
      <c r="AB19" s="170">
        <f aca="true" t="shared" si="3" ref="AB19:AB29">H19+L19+P19+T19+X19</f>
        <v>1</v>
      </c>
      <c r="AC19" s="171">
        <f aca="true" t="shared" si="4" ref="AC19:AC29">I19+M19+Q19+U19+Y19</f>
        <v>2</v>
      </c>
      <c r="AD19" s="215">
        <f aca="true" t="shared" si="5" ref="AD19:AD29">J19+N19+R19+V19+Z19</f>
        <v>6</v>
      </c>
      <c r="AE19" s="114"/>
      <c r="AF19" s="115"/>
      <c r="AG19" s="112"/>
      <c r="AH19" s="116"/>
      <c r="AI19" s="117"/>
      <c r="AJ19" s="115"/>
      <c r="AK19" s="112"/>
      <c r="AL19" s="116"/>
      <c r="AM19" s="117"/>
      <c r="AN19" s="118"/>
      <c r="AO19" s="112"/>
      <c r="AP19" s="116"/>
      <c r="AQ19" s="119"/>
      <c r="AR19" s="115"/>
      <c r="AS19" s="112"/>
      <c r="AT19" s="116"/>
      <c r="AU19" s="117"/>
      <c r="AV19" s="118"/>
      <c r="AW19" s="112"/>
      <c r="AX19" s="116"/>
      <c r="AY19" s="117"/>
      <c r="AZ19" s="102">
        <f aca="true" t="shared" si="6" ref="AZ19:AZ29">AF19+AJ19+AN19+AR19+AV19</f>
        <v>0</v>
      </c>
      <c r="BA19" s="92">
        <f aca="true" t="shared" si="7" ref="BA19:BA29">AG19+AK19+AO19+AS19+AW19</f>
        <v>0</v>
      </c>
      <c r="BB19" s="93">
        <f aca="true" t="shared" si="8" ref="BB19:BB29">AH19+AL19+AP19+AT19+AX19</f>
        <v>0</v>
      </c>
      <c r="BC19" s="103">
        <f aca="true" t="shared" si="9" ref="BC19:BC29">AI19+AM19+AQ19+AU19+AY19</f>
        <v>0</v>
      </c>
      <c r="BD19" s="191" t="s">
        <v>224</v>
      </c>
      <c r="BE19" s="193">
        <v>50</v>
      </c>
    </row>
    <row r="20" spans="1:57" ht="12.75">
      <c r="A20" s="105">
        <v>9</v>
      </c>
      <c r="B20" s="89" t="s">
        <v>76</v>
      </c>
      <c r="C20" s="89" t="s">
        <v>212</v>
      </c>
      <c r="D20" s="89">
        <v>1992</v>
      </c>
      <c r="E20" s="284" t="s">
        <v>241</v>
      </c>
      <c r="F20" s="189" t="s">
        <v>193</v>
      </c>
      <c r="G20" s="165">
        <v>0</v>
      </c>
      <c r="H20" s="108">
        <v>0</v>
      </c>
      <c r="I20" s="109">
        <v>0</v>
      </c>
      <c r="J20" s="166">
        <v>0</v>
      </c>
      <c r="K20" s="121">
        <v>0</v>
      </c>
      <c r="L20" s="126">
        <v>0</v>
      </c>
      <c r="M20" s="127">
        <v>0</v>
      </c>
      <c r="N20" s="192">
        <v>0</v>
      </c>
      <c r="O20" s="167">
        <v>0</v>
      </c>
      <c r="P20" s="126">
        <v>0</v>
      </c>
      <c r="Q20" s="127">
        <v>0</v>
      </c>
      <c r="R20" s="168">
        <v>0</v>
      </c>
      <c r="S20" s="121">
        <v>1</v>
      </c>
      <c r="T20" s="126">
        <v>1</v>
      </c>
      <c r="U20" s="127">
        <v>1</v>
      </c>
      <c r="V20" s="192">
        <v>1</v>
      </c>
      <c r="W20" s="167">
        <v>0</v>
      </c>
      <c r="X20" s="126">
        <v>0</v>
      </c>
      <c r="Y20" s="127">
        <v>1</v>
      </c>
      <c r="Z20" s="168">
        <v>5</v>
      </c>
      <c r="AA20" s="102">
        <f t="shared" si="2"/>
        <v>1</v>
      </c>
      <c r="AB20" s="92">
        <f t="shared" si="3"/>
        <v>1</v>
      </c>
      <c r="AC20" s="93">
        <f t="shared" si="4"/>
        <v>2</v>
      </c>
      <c r="AD20" s="94">
        <f t="shared" si="5"/>
        <v>6</v>
      </c>
      <c r="AE20" s="95"/>
      <c r="AF20" s="115"/>
      <c r="AG20" s="112"/>
      <c r="AH20" s="116"/>
      <c r="AI20" s="117"/>
      <c r="AJ20" s="115"/>
      <c r="AK20" s="112"/>
      <c r="AL20" s="116"/>
      <c r="AM20" s="117"/>
      <c r="AN20" s="118"/>
      <c r="AO20" s="112"/>
      <c r="AP20" s="116"/>
      <c r="AQ20" s="119"/>
      <c r="AR20" s="115"/>
      <c r="AS20" s="112"/>
      <c r="AT20" s="116"/>
      <c r="AU20" s="117"/>
      <c r="AV20" s="118"/>
      <c r="AW20" s="112"/>
      <c r="AX20" s="116"/>
      <c r="AY20" s="117"/>
      <c r="AZ20" s="102">
        <f t="shared" si="6"/>
        <v>0</v>
      </c>
      <c r="BA20" s="92">
        <f t="shared" si="7"/>
        <v>0</v>
      </c>
      <c r="BB20" s="93">
        <f t="shared" si="8"/>
        <v>0</v>
      </c>
      <c r="BC20" s="103">
        <f t="shared" si="9"/>
        <v>0</v>
      </c>
      <c r="BD20" s="191" t="s">
        <v>224</v>
      </c>
      <c r="BE20" s="193">
        <v>50</v>
      </c>
    </row>
    <row r="21" spans="1:57" ht="12.75">
      <c r="A21" s="105">
        <v>10</v>
      </c>
      <c r="B21" s="89" t="s">
        <v>50</v>
      </c>
      <c r="C21" s="89" t="s">
        <v>51</v>
      </c>
      <c r="D21" s="89">
        <v>1990</v>
      </c>
      <c r="E21" s="284" t="s">
        <v>236</v>
      </c>
      <c r="F21" s="189" t="s">
        <v>192</v>
      </c>
      <c r="G21" s="165">
        <v>0</v>
      </c>
      <c r="H21" s="108">
        <v>0</v>
      </c>
      <c r="I21" s="109">
        <v>0</v>
      </c>
      <c r="J21" s="166">
        <v>0</v>
      </c>
      <c r="K21" s="121">
        <v>0</v>
      </c>
      <c r="L21" s="126">
        <v>0</v>
      </c>
      <c r="M21" s="127">
        <v>0</v>
      </c>
      <c r="N21" s="192">
        <v>0</v>
      </c>
      <c r="O21" s="167">
        <v>0</v>
      </c>
      <c r="P21" s="126">
        <v>0</v>
      </c>
      <c r="Q21" s="127">
        <v>1</v>
      </c>
      <c r="R21" s="168">
        <v>1</v>
      </c>
      <c r="S21" s="121">
        <v>1</v>
      </c>
      <c r="T21" s="126">
        <v>2</v>
      </c>
      <c r="U21" s="127">
        <v>1</v>
      </c>
      <c r="V21" s="192">
        <v>2</v>
      </c>
      <c r="W21" s="167">
        <v>0</v>
      </c>
      <c r="X21" s="126">
        <v>0</v>
      </c>
      <c r="Y21" s="127">
        <v>1</v>
      </c>
      <c r="Z21" s="168">
        <v>4</v>
      </c>
      <c r="AA21" s="102">
        <f t="shared" si="2"/>
        <v>1</v>
      </c>
      <c r="AB21" s="92">
        <f t="shared" si="3"/>
        <v>2</v>
      </c>
      <c r="AC21" s="93">
        <f t="shared" si="4"/>
        <v>3</v>
      </c>
      <c r="AD21" s="94">
        <f t="shared" si="5"/>
        <v>7</v>
      </c>
      <c r="AE21" s="95"/>
      <c r="AF21" s="115"/>
      <c r="AG21" s="112"/>
      <c r="AH21" s="116"/>
      <c r="AI21" s="117"/>
      <c r="AJ21" s="115"/>
      <c r="AK21" s="112"/>
      <c r="AL21" s="116"/>
      <c r="AM21" s="117"/>
      <c r="AN21" s="118"/>
      <c r="AO21" s="112"/>
      <c r="AP21" s="116"/>
      <c r="AQ21" s="119"/>
      <c r="AR21" s="115"/>
      <c r="AS21" s="112"/>
      <c r="AT21" s="116"/>
      <c r="AU21" s="117"/>
      <c r="AV21" s="118"/>
      <c r="AW21" s="112"/>
      <c r="AX21" s="116"/>
      <c r="AY21" s="117"/>
      <c r="AZ21" s="102">
        <f t="shared" si="6"/>
        <v>0</v>
      </c>
      <c r="BA21" s="92">
        <f t="shared" si="7"/>
        <v>0</v>
      </c>
      <c r="BB21" s="93">
        <f t="shared" si="8"/>
        <v>0</v>
      </c>
      <c r="BC21" s="103">
        <f t="shared" si="9"/>
        <v>0</v>
      </c>
      <c r="BD21" s="187" t="s">
        <v>225</v>
      </c>
      <c r="BE21" s="194">
        <v>39</v>
      </c>
    </row>
    <row r="22" spans="1:57" ht="12.75">
      <c r="A22" s="105">
        <v>11</v>
      </c>
      <c r="B22" s="89" t="s">
        <v>61</v>
      </c>
      <c r="C22" s="89" t="s">
        <v>173</v>
      </c>
      <c r="D22" s="89">
        <v>1990</v>
      </c>
      <c r="E22" s="284" t="s">
        <v>240</v>
      </c>
      <c r="F22" s="189" t="s">
        <v>194</v>
      </c>
      <c r="G22" s="165">
        <v>0</v>
      </c>
      <c r="H22" s="108">
        <v>0</v>
      </c>
      <c r="I22" s="109">
        <v>0</v>
      </c>
      <c r="J22" s="166">
        <v>0</v>
      </c>
      <c r="K22" s="107">
        <v>0</v>
      </c>
      <c r="L22" s="130">
        <v>0</v>
      </c>
      <c r="M22" s="113">
        <v>0</v>
      </c>
      <c r="N22" s="190">
        <v>0</v>
      </c>
      <c r="O22" s="165">
        <v>0</v>
      </c>
      <c r="P22" s="130">
        <v>0</v>
      </c>
      <c r="Q22" s="113">
        <v>0</v>
      </c>
      <c r="R22" s="166">
        <v>0</v>
      </c>
      <c r="S22" s="107">
        <v>1</v>
      </c>
      <c r="T22" s="130">
        <v>2</v>
      </c>
      <c r="U22" s="113">
        <v>1</v>
      </c>
      <c r="V22" s="190">
        <v>2</v>
      </c>
      <c r="W22" s="165">
        <v>0</v>
      </c>
      <c r="X22" s="130">
        <v>0</v>
      </c>
      <c r="Y22" s="113">
        <v>1</v>
      </c>
      <c r="Z22" s="166">
        <v>4</v>
      </c>
      <c r="AA22" s="102">
        <f t="shared" si="2"/>
        <v>1</v>
      </c>
      <c r="AB22" s="92">
        <f t="shared" si="3"/>
        <v>2</v>
      </c>
      <c r="AC22" s="93">
        <f t="shared" si="4"/>
        <v>2</v>
      </c>
      <c r="AD22" s="94">
        <f t="shared" si="5"/>
        <v>6</v>
      </c>
      <c r="AE22" s="95"/>
      <c r="AF22" s="115"/>
      <c r="AG22" s="112"/>
      <c r="AH22" s="116"/>
      <c r="AI22" s="117"/>
      <c r="AJ22" s="115"/>
      <c r="AK22" s="112"/>
      <c r="AL22" s="116"/>
      <c r="AM22" s="117"/>
      <c r="AN22" s="118"/>
      <c r="AO22" s="112"/>
      <c r="AP22" s="116"/>
      <c r="AQ22" s="119"/>
      <c r="AR22" s="115"/>
      <c r="AS22" s="112"/>
      <c r="AT22" s="116"/>
      <c r="AU22" s="117"/>
      <c r="AV22" s="118"/>
      <c r="AW22" s="112"/>
      <c r="AX22" s="116"/>
      <c r="AY22" s="117"/>
      <c r="AZ22" s="102">
        <f t="shared" si="6"/>
        <v>0</v>
      </c>
      <c r="BA22" s="92">
        <f t="shared" si="7"/>
        <v>0</v>
      </c>
      <c r="BB22" s="93">
        <f t="shared" si="8"/>
        <v>0</v>
      </c>
      <c r="BC22" s="103">
        <f t="shared" si="9"/>
        <v>0</v>
      </c>
      <c r="BD22" s="191" t="s">
        <v>226</v>
      </c>
      <c r="BE22" s="194">
        <v>35</v>
      </c>
    </row>
    <row r="23" spans="1:57" ht="12.75">
      <c r="A23" s="105">
        <v>12</v>
      </c>
      <c r="B23" s="89" t="s">
        <v>174</v>
      </c>
      <c r="C23" s="89" t="s">
        <v>175</v>
      </c>
      <c r="D23" s="89">
        <v>1991</v>
      </c>
      <c r="E23" s="284" t="s">
        <v>240</v>
      </c>
      <c r="F23" s="189" t="s">
        <v>194</v>
      </c>
      <c r="G23" s="165">
        <v>0</v>
      </c>
      <c r="H23" s="108">
        <v>0</v>
      </c>
      <c r="I23" s="109">
        <v>0</v>
      </c>
      <c r="J23" s="166">
        <v>0</v>
      </c>
      <c r="K23" s="131">
        <v>0</v>
      </c>
      <c r="L23" s="136">
        <v>0</v>
      </c>
      <c r="M23" s="137">
        <v>0</v>
      </c>
      <c r="N23" s="195">
        <v>0</v>
      </c>
      <c r="O23" s="174">
        <v>0</v>
      </c>
      <c r="P23" s="136">
        <v>0</v>
      </c>
      <c r="Q23" s="137">
        <v>0</v>
      </c>
      <c r="R23" s="175">
        <v>0</v>
      </c>
      <c r="S23" s="131">
        <v>1</v>
      </c>
      <c r="T23" s="136">
        <v>2</v>
      </c>
      <c r="U23" s="137">
        <v>1</v>
      </c>
      <c r="V23" s="195">
        <v>2</v>
      </c>
      <c r="W23" s="174">
        <v>0</v>
      </c>
      <c r="X23" s="136">
        <v>0</v>
      </c>
      <c r="Y23" s="137">
        <v>0</v>
      </c>
      <c r="Z23" s="175">
        <v>0</v>
      </c>
      <c r="AA23" s="102">
        <f t="shared" si="2"/>
        <v>1</v>
      </c>
      <c r="AB23" s="92">
        <f t="shared" si="3"/>
        <v>2</v>
      </c>
      <c r="AC23" s="93">
        <f t="shared" si="4"/>
        <v>1</v>
      </c>
      <c r="AD23" s="94">
        <f t="shared" si="5"/>
        <v>2</v>
      </c>
      <c r="AE23" s="138"/>
      <c r="AF23" s="115"/>
      <c r="AG23" s="112"/>
      <c r="AH23" s="116"/>
      <c r="AI23" s="117"/>
      <c r="AJ23" s="115"/>
      <c r="AK23" s="112"/>
      <c r="AL23" s="116"/>
      <c r="AM23" s="117"/>
      <c r="AN23" s="118"/>
      <c r="AO23" s="112"/>
      <c r="AP23" s="116"/>
      <c r="AQ23" s="119"/>
      <c r="AR23" s="115"/>
      <c r="AS23" s="112"/>
      <c r="AT23" s="116"/>
      <c r="AU23" s="117"/>
      <c r="AV23" s="118"/>
      <c r="AW23" s="112"/>
      <c r="AX23" s="116"/>
      <c r="AY23" s="117"/>
      <c r="AZ23" s="102">
        <f t="shared" si="6"/>
        <v>0</v>
      </c>
      <c r="BA23" s="92">
        <f t="shared" si="7"/>
        <v>0</v>
      </c>
      <c r="BB23" s="93">
        <f t="shared" si="8"/>
        <v>0</v>
      </c>
      <c r="BC23" s="103">
        <f t="shared" si="9"/>
        <v>0</v>
      </c>
      <c r="BD23" s="191" t="s">
        <v>227</v>
      </c>
      <c r="BE23" s="193">
        <v>31</v>
      </c>
    </row>
    <row r="24" spans="1:57" ht="12.75">
      <c r="A24" s="105">
        <v>13</v>
      </c>
      <c r="B24" s="89" t="s">
        <v>178</v>
      </c>
      <c r="C24" s="89" t="s">
        <v>179</v>
      </c>
      <c r="D24" s="89">
        <v>1987</v>
      </c>
      <c r="E24" s="284" t="s">
        <v>236</v>
      </c>
      <c r="F24" s="189" t="s">
        <v>192</v>
      </c>
      <c r="G24" s="165">
        <v>0</v>
      </c>
      <c r="H24" s="108">
        <v>0</v>
      </c>
      <c r="I24" s="109">
        <v>0</v>
      </c>
      <c r="J24" s="166">
        <v>0</v>
      </c>
      <c r="K24" s="121">
        <v>0</v>
      </c>
      <c r="L24" s="126">
        <v>0</v>
      </c>
      <c r="M24" s="127">
        <v>0</v>
      </c>
      <c r="N24" s="192">
        <v>0</v>
      </c>
      <c r="O24" s="167">
        <v>0</v>
      </c>
      <c r="P24" s="126">
        <v>0</v>
      </c>
      <c r="Q24" s="127">
        <v>0</v>
      </c>
      <c r="R24" s="168">
        <v>0</v>
      </c>
      <c r="S24" s="121">
        <v>1</v>
      </c>
      <c r="T24" s="126">
        <v>2</v>
      </c>
      <c r="U24" s="127">
        <v>1</v>
      </c>
      <c r="V24" s="192">
        <v>2</v>
      </c>
      <c r="W24" s="167">
        <v>0</v>
      </c>
      <c r="X24" s="126">
        <v>0</v>
      </c>
      <c r="Y24" s="127">
        <v>0</v>
      </c>
      <c r="Z24" s="168">
        <v>0</v>
      </c>
      <c r="AA24" s="102">
        <f t="shared" si="2"/>
        <v>1</v>
      </c>
      <c r="AB24" s="92">
        <f t="shared" si="3"/>
        <v>2</v>
      </c>
      <c r="AC24" s="93">
        <f t="shared" si="4"/>
        <v>1</v>
      </c>
      <c r="AD24" s="94">
        <f t="shared" si="5"/>
        <v>2</v>
      </c>
      <c r="AE24" s="114"/>
      <c r="AF24" s="115"/>
      <c r="AG24" s="112"/>
      <c r="AH24" s="116"/>
      <c r="AI24" s="117"/>
      <c r="AJ24" s="115"/>
      <c r="AK24" s="112"/>
      <c r="AL24" s="116"/>
      <c r="AM24" s="117"/>
      <c r="AN24" s="118"/>
      <c r="AO24" s="112"/>
      <c r="AP24" s="116"/>
      <c r="AQ24" s="119"/>
      <c r="AR24" s="115"/>
      <c r="AS24" s="112"/>
      <c r="AT24" s="116"/>
      <c r="AU24" s="117"/>
      <c r="AV24" s="118"/>
      <c r="AW24" s="112"/>
      <c r="AX24" s="116"/>
      <c r="AY24" s="117"/>
      <c r="AZ24" s="102">
        <f t="shared" si="6"/>
        <v>0</v>
      </c>
      <c r="BA24" s="92">
        <f t="shared" si="7"/>
        <v>0</v>
      </c>
      <c r="BB24" s="93">
        <f t="shared" si="8"/>
        <v>0</v>
      </c>
      <c r="BC24" s="103">
        <f t="shared" si="9"/>
        <v>0</v>
      </c>
      <c r="BD24" s="187" t="s">
        <v>227</v>
      </c>
      <c r="BE24" s="193">
        <v>31</v>
      </c>
    </row>
    <row r="25" spans="1:57" ht="12.75">
      <c r="A25" s="105">
        <v>14</v>
      </c>
      <c r="B25" s="89" t="s">
        <v>190</v>
      </c>
      <c r="C25" s="89" t="s">
        <v>197</v>
      </c>
      <c r="D25" s="89">
        <v>1988</v>
      </c>
      <c r="E25" s="284" t="s">
        <v>239</v>
      </c>
      <c r="F25" s="189" t="s">
        <v>193</v>
      </c>
      <c r="G25" s="165">
        <v>0</v>
      </c>
      <c r="H25" s="108">
        <v>0</v>
      </c>
      <c r="I25" s="109">
        <v>0</v>
      </c>
      <c r="J25" s="166">
        <v>0</v>
      </c>
      <c r="K25" s="121">
        <v>0</v>
      </c>
      <c r="L25" s="126">
        <v>0</v>
      </c>
      <c r="M25" s="127">
        <v>0</v>
      </c>
      <c r="N25" s="192">
        <v>0</v>
      </c>
      <c r="O25" s="167">
        <v>0</v>
      </c>
      <c r="P25" s="126">
        <v>0</v>
      </c>
      <c r="Q25" s="127">
        <v>1</v>
      </c>
      <c r="R25" s="168">
        <v>16</v>
      </c>
      <c r="S25" s="121">
        <v>1</v>
      </c>
      <c r="T25" s="126">
        <v>3</v>
      </c>
      <c r="U25" s="127">
        <v>1</v>
      </c>
      <c r="V25" s="192">
        <v>3</v>
      </c>
      <c r="W25" s="167">
        <v>0</v>
      </c>
      <c r="X25" s="126">
        <v>0</v>
      </c>
      <c r="Y25" s="127">
        <v>0</v>
      </c>
      <c r="Z25" s="168">
        <v>0</v>
      </c>
      <c r="AA25" s="102">
        <f t="shared" si="2"/>
        <v>1</v>
      </c>
      <c r="AB25" s="92">
        <f t="shared" si="3"/>
        <v>3</v>
      </c>
      <c r="AC25" s="93">
        <f t="shared" si="4"/>
        <v>2</v>
      </c>
      <c r="AD25" s="94">
        <f t="shared" si="5"/>
        <v>19</v>
      </c>
      <c r="AE25" s="95"/>
      <c r="AF25" s="115"/>
      <c r="AG25" s="112"/>
      <c r="AH25" s="116"/>
      <c r="AI25" s="117"/>
      <c r="AJ25" s="115"/>
      <c r="AK25" s="112"/>
      <c r="AL25" s="116"/>
      <c r="AM25" s="117"/>
      <c r="AN25" s="118"/>
      <c r="AO25" s="112"/>
      <c r="AP25" s="116"/>
      <c r="AQ25" s="119"/>
      <c r="AR25" s="115"/>
      <c r="AS25" s="112"/>
      <c r="AT25" s="116"/>
      <c r="AU25" s="117"/>
      <c r="AV25" s="118"/>
      <c r="AW25" s="112"/>
      <c r="AX25" s="116"/>
      <c r="AY25" s="117"/>
      <c r="AZ25" s="102">
        <f t="shared" si="6"/>
        <v>0</v>
      </c>
      <c r="BA25" s="92">
        <f t="shared" si="7"/>
        <v>0</v>
      </c>
      <c r="BB25" s="93">
        <f t="shared" si="8"/>
        <v>0</v>
      </c>
      <c r="BC25" s="103">
        <f t="shared" si="9"/>
        <v>0</v>
      </c>
      <c r="BD25" s="191" t="s">
        <v>228</v>
      </c>
      <c r="BE25" s="193"/>
    </row>
    <row r="26" spans="1:57" ht="12.75">
      <c r="A26" s="105">
        <v>15</v>
      </c>
      <c r="B26" s="89" t="s">
        <v>158</v>
      </c>
      <c r="C26" s="89" t="s">
        <v>159</v>
      </c>
      <c r="D26" s="89">
        <v>1993</v>
      </c>
      <c r="E26" s="284" t="s">
        <v>240</v>
      </c>
      <c r="F26" s="189" t="s">
        <v>194</v>
      </c>
      <c r="G26" s="165">
        <v>0</v>
      </c>
      <c r="H26" s="108">
        <v>0</v>
      </c>
      <c r="I26" s="109">
        <v>0</v>
      </c>
      <c r="J26" s="166">
        <v>0</v>
      </c>
      <c r="K26" s="121">
        <v>0</v>
      </c>
      <c r="L26" s="126">
        <v>0</v>
      </c>
      <c r="M26" s="127">
        <v>0</v>
      </c>
      <c r="N26" s="192">
        <v>0</v>
      </c>
      <c r="O26" s="167">
        <v>0</v>
      </c>
      <c r="P26" s="126">
        <v>0</v>
      </c>
      <c r="Q26" s="127">
        <v>0</v>
      </c>
      <c r="R26" s="168">
        <v>0</v>
      </c>
      <c r="S26" s="121">
        <v>1</v>
      </c>
      <c r="T26" s="126">
        <v>3</v>
      </c>
      <c r="U26" s="127">
        <v>1</v>
      </c>
      <c r="V26" s="192">
        <v>3</v>
      </c>
      <c r="W26" s="167">
        <v>0</v>
      </c>
      <c r="X26" s="126">
        <v>0</v>
      </c>
      <c r="Y26" s="127">
        <v>0</v>
      </c>
      <c r="Z26" s="168">
        <v>0</v>
      </c>
      <c r="AA26" s="102">
        <f t="shared" si="2"/>
        <v>1</v>
      </c>
      <c r="AB26" s="92">
        <f t="shared" si="3"/>
        <v>3</v>
      </c>
      <c r="AC26" s="93">
        <f t="shared" si="4"/>
        <v>1</v>
      </c>
      <c r="AD26" s="94">
        <f t="shared" si="5"/>
        <v>3</v>
      </c>
      <c r="AE26" s="95"/>
      <c r="AF26" s="115"/>
      <c r="AG26" s="112"/>
      <c r="AH26" s="116"/>
      <c r="AI26" s="117"/>
      <c r="AJ26" s="115"/>
      <c r="AK26" s="112"/>
      <c r="AL26" s="116"/>
      <c r="AM26" s="117"/>
      <c r="AN26" s="118"/>
      <c r="AO26" s="112"/>
      <c r="AP26" s="116"/>
      <c r="AQ26" s="119"/>
      <c r="AR26" s="115"/>
      <c r="AS26" s="112"/>
      <c r="AT26" s="116"/>
      <c r="AU26" s="117"/>
      <c r="AV26" s="118"/>
      <c r="AW26" s="112"/>
      <c r="AX26" s="116"/>
      <c r="AY26" s="117"/>
      <c r="AZ26" s="102">
        <f t="shared" si="6"/>
        <v>0</v>
      </c>
      <c r="BA26" s="92">
        <f t="shared" si="7"/>
        <v>0</v>
      </c>
      <c r="BB26" s="93">
        <f t="shared" si="8"/>
        <v>0</v>
      </c>
      <c r="BC26" s="103">
        <f t="shared" si="9"/>
        <v>0</v>
      </c>
      <c r="BD26" s="191" t="s">
        <v>229</v>
      </c>
      <c r="BE26" s="193">
        <v>25</v>
      </c>
    </row>
    <row r="27" spans="1:57" ht="12.75">
      <c r="A27" s="105">
        <v>16</v>
      </c>
      <c r="B27" s="128" t="s">
        <v>158</v>
      </c>
      <c r="C27" s="128" t="s">
        <v>203</v>
      </c>
      <c r="D27" s="279">
        <v>1982</v>
      </c>
      <c r="E27" s="286" t="s">
        <v>240</v>
      </c>
      <c r="F27" s="189" t="s">
        <v>194</v>
      </c>
      <c r="G27" s="165">
        <v>0</v>
      </c>
      <c r="H27" s="108">
        <v>0</v>
      </c>
      <c r="I27" s="109">
        <v>0</v>
      </c>
      <c r="J27" s="166">
        <v>0</v>
      </c>
      <c r="K27" s="121">
        <v>0</v>
      </c>
      <c r="L27" s="126">
        <v>0</v>
      </c>
      <c r="M27" s="127">
        <v>0</v>
      </c>
      <c r="N27" s="192">
        <v>0</v>
      </c>
      <c r="O27" s="167">
        <v>0</v>
      </c>
      <c r="P27" s="126">
        <v>0</v>
      </c>
      <c r="Q27" s="127">
        <v>0</v>
      </c>
      <c r="R27" s="168">
        <v>0</v>
      </c>
      <c r="S27" s="121">
        <v>1</v>
      </c>
      <c r="T27" s="126">
        <v>3</v>
      </c>
      <c r="U27" s="127">
        <v>1</v>
      </c>
      <c r="V27" s="192">
        <v>3</v>
      </c>
      <c r="W27" s="167">
        <v>0</v>
      </c>
      <c r="X27" s="126">
        <v>0</v>
      </c>
      <c r="Y27" s="127">
        <v>0</v>
      </c>
      <c r="Z27" s="168">
        <v>0</v>
      </c>
      <c r="AA27" s="102">
        <f t="shared" si="2"/>
        <v>1</v>
      </c>
      <c r="AB27" s="92">
        <f t="shared" si="3"/>
        <v>3</v>
      </c>
      <c r="AC27" s="93">
        <f t="shared" si="4"/>
        <v>1</v>
      </c>
      <c r="AD27" s="94">
        <f t="shared" si="5"/>
        <v>3</v>
      </c>
      <c r="AE27" s="95"/>
      <c r="AF27" s="115"/>
      <c r="AG27" s="112"/>
      <c r="AH27" s="116"/>
      <c r="AI27" s="117"/>
      <c r="AJ27" s="115"/>
      <c r="AK27" s="112"/>
      <c r="AL27" s="116"/>
      <c r="AM27" s="117"/>
      <c r="AN27" s="118"/>
      <c r="AO27" s="112"/>
      <c r="AP27" s="116"/>
      <c r="AQ27" s="119"/>
      <c r="AR27" s="115"/>
      <c r="AS27" s="112"/>
      <c r="AT27" s="116"/>
      <c r="AU27" s="117"/>
      <c r="AV27" s="118"/>
      <c r="AW27" s="112"/>
      <c r="AX27" s="116"/>
      <c r="AY27" s="117"/>
      <c r="AZ27" s="102">
        <f t="shared" si="6"/>
        <v>0</v>
      </c>
      <c r="BA27" s="92">
        <f t="shared" si="7"/>
        <v>0</v>
      </c>
      <c r="BB27" s="93">
        <f t="shared" si="8"/>
        <v>0</v>
      </c>
      <c r="BC27" s="103">
        <f t="shared" si="9"/>
        <v>0</v>
      </c>
      <c r="BD27" s="187" t="s">
        <v>229</v>
      </c>
      <c r="BE27" s="194">
        <v>25</v>
      </c>
    </row>
    <row r="28" spans="1:57" ht="12.75">
      <c r="A28" s="105">
        <v>17</v>
      </c>
      <c r="B28" s="89" t="s">
        <v>78</v>
      </c>
      <c r="C28" s="89" t="s">
        <v>79</v>
      </c>
      <c r="D28" s="89">
        <v>1993</v>
      </c>
      <c r="E28" s="284" t="s">
        <v>241</v>
      </c>
      <c r="F28" s="189" t="s">
        <v>193</v>
      </c>
      <c r="G28" s="165">
        <v>0</v>
      </c>
      <c r="H28" s="108">
        <v>0</v>
      </c>
      <c r="I28" s="109">
        <v>0</v>
      </c>
      <c r="J28" s="166">
        <v>0</v>
      </c>
      <c r="K28" s="107">
        <v>0</v>
      </c>
      <c r="L28" s="130">
        <v>0</v>
      </c>
      <c r="M28" s="113">
        <v>0</v>
      </c>
      <c r="N28" s="190">
        <v>0</v>
      </c>
      <c r="O28" s="165">
        <v>0</v>
      </c>
      <c r="P28" s="130">
        <v>0</v>
      </c>
      <c r="Q28" s="113">
        <v>0</v>
      </c>
      <c r="R28" s="166">
        <v>0</v>
      </c>
      <c r="S28" s="107">
        <v>0</v>
      </c>
      <c r="T28" s="130">
        <v>0</v>
      </c>
      <c r="U28" s="113">
        <v>1</v>
      </c>
      <c r="V28" s="190">
        <v>5</v>
      </c>
      <c r="W28" s="165">
        <v>0</v>
      </c>
      <c r="X28" s="130">
        <v>0</v>
      </c>
      <c r="Y28" s="113">
        <v>0</v>
      </c>
      <c r="Z28" s="166">
        <v>0</v>
      </c>
      <c r="AA28" s="102">
        <f t="shared" si="2"/>
        <v>0</v>
      </c>
      <c r="AB28" s="92">
        <f t="shared" si="3"/>
        <v>0</v>
      </c>
      <c r="AC28" s="93">
        <f t="shared" si="4"/>
        <v>1</v>
      </c>
      <c r="AD28" s="94">
        <f t="shared" si="5"/>
        <v>5</v>
      </c>
      <c r="AE28" s="95"/>
      <c r="AF28" s="115"/>
      <c r="AG28" s="112"/>
      <c r="AH28" s="116"/>
      <c r="AI28" s="117"/>
      <c r="AJ28" s="115"/>
      <c r="AK28" s="112"/>
      <c r="AL28" s="116"/>
      <c r="AM28" s="117"/>
      <c r="AN28" s="118"/>
      <c r="AO28" s="112"/>
      <c r="AP28" s="116"/>
      <c r="AQ28" s="119"/>
      <c r="AR28" s="115"/>
      <c r="AS28" s="112"/>
      <c r="AT28" s="116"/>
      <c r="AU28" s="117"/>
      <c r="AV28" s="118"/>
      <c r="AW28" s="112"/>
      <c r="AX28" s="116"/>
      <c r="AY28" s="117"/>
      <c r="AZ28" s="102">
        <f t="shared" si="6"/>
        <v>0</v>
      </c>
      <c r="BA28" s="92">
        <f t="shared" si="7"/>
        <v>0</v>
      </c>
      <c r="BB28" s="93">
        <f t="shared" si="8"/>
        <v>0</v>
      </c>
      <c r="BC28" s="103">
        <f t="shared" si="9"/>
        <v>0</v>
      </c>
      <c r="BD28" s="191" t="s">
        <v>230</v>
      </c>
      <c r="BE28" s="194">
        <v>22</v>
      </c>
    </row>
    <row r="29" spans="1:57" ht="13.5" thickBot="1">
      <c r="A29" s="139">
        <v>18</v>
      </c>
      <c r="B29" s="313" t="s">
        <v>62</v>
      </c>
      <c r="C29" s="313" t="s">
        <v>63</v>
      </c>
      <c r="D29" s="313">
        <v>1991</v>
      </c>
      <c r="E29" s="314" t="s">
        <v>239</v>
      </c>
      <c r="F29" s="216" t="s">
        <v>192</v>
      </c>
      <c r="G29" s="315">
        <v>0</v>
      </c>
      <c r="H29" s="143">
        <v>0</v>
      </c>
      <c r="I29" s="144">
        <v>0</v>
      </c>
      <c r="J29" s="316">
        <v>0</v>
      </c>
      <c r="K29" s="142">
        <v>0</v>
      </c>
      <c r="L29" s="147">
        <v>0</v>
      </c>
      <c r="M29" s="148">
        <v>0</v>
      </c>
      <c r="N29" s="268">
        <v>0</v>
      </c>
      <c r="O29" s="315">
        <v>0</v>
      </c>
      <c r="P29" s="147">
        <v>0</v>
      </c>
      <c r="Q29" s="148">
        <v>0</v>
      </c>
      <c r="R29" s="316">
        <v>0</v>
      </c>
      <c r="S29" s="142">
        <v>0</v>
      </c>
      <c r="T29" s="147">
        <v>0</v>
      </c>
      <c r="U29" s="148">
        <v>0</v>
      </c>
      <c r="V29" s="268">
        <v>0</v>
      </c>
      <c r="W29" s="315">
        <v>0</v>
      </c>
      <c r="X29" s="147">
        <v>0</v>
      </c>
      <c r="Y29" s="148">
        <v>0</v>
      </c>
      <c r="Z29" s="316">
        <v>0</v>
      </c>
      <c r="AA29" s="160">
        <f t="shared" si="2"/>
        <v>0</v>
      </c>
      <c r="AB29" s="150">
        <f t="shared" si="3"/>
        <v>0</v>
      </c>
      <c r="AC29" s="151">
        <f t="shared" si="4"/>
        <v>0</v>
      </c>
      <c r="AD29" s="152">
        <f t="shared" si="5"/>
        <v>0</v>
      </c>
      <c r="AE29" s="153"/>
      <c r="AF29" s="154"/>
      <c r="AG29" s="155"/>
      <c r="AH29" s="156"/>
      <c r="AI29" s="157"/>
      <c r="AJ29" s="154"/>
      <c r="AK29" s="155"/>
      <c r="AL29" s="156"/>
      <c r="AM29" s="157"/>
      <c r="AN29" s="158"/>
      <c r="AO29" s="155"/>
      <c r="AP29" s="156"/>
      <c r="AQ29" s="159"/>
      <c r="AR29" s="154"/>
      <c r="AS29" s="155"/>
      <c r="AT29" s="156"/>
      <c r="AU29" s="157"/>
      <c r="AV29" s="158"/>
      <c r="AW29" s="155"/>
      <c r="AX29" s="156"/>
      <c r="AY29" s="157"/>
      <c r="AZ29" s="160">
        <f t="shared" si="6"/>
        <v>0</v>
      </c>
      <c r="BA29" s="150">
        <f t="shared" si="7"/>
        <v>0</v>
      </c>
      <c r="BB29" s="151">
        <f t="shared" si="8"/>
        <v>0</v>
      </c>
      <c r="BC29" s="161">
        <f t="shared" si="9"/>
        <v>0</v>
      </c>
      <c r="BD29" s="317" t="s">
        <v>231</v>
      </c>
      <c r="BE29" s="318">
        <v>0</v>
      </c>
    </row>
    <row r="30" spans="1:57" ht="11.25">
      <c r="A30" s="60"/>
      <c r="B30" s="60"/>
      <c r="C30" s="60"/>
      <c r="D30" s="61"/>
      <c r="E30" s="61"/>
      <c r="F30" s="6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163"/>
    </row>
    <row r="31" spans="1:57" ht="11.25">
      <c r="A31" s="60"/>
      <c r="B31" s="60"/>
      <c r="C31" s="60"/>
      <c r="D31" s="61"/>
      <c r="E31" s="61"/>
      <c r="F31" s="6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163"/>
    </row>
    <row r="32" spans="1:57" ht="13.5" thickBot="1">
      <c r="A32" s="60"/>
      <c r="B32" s="75"/>
      <c r="C32" s="75"/>
      <c r="D32" s="61"/>
      <c r="E32" s="61"/>
      <c r="F32" s="61"/>
      <c r="G32" s="76" t="s">
        <v>19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60"/>
      <c r="AF32" s="76" t="s">
        <v>20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60"/>
      <c r="BE32" s="60"/>
    </row>
    <row r="33" spans="1:57" ht="13.5" customHeight="1" thickBot="1">
      <c r="A33" s="60"/>
      <c r="B33" s="78" t="str">
        <f>CONCATENATE($C$4," pogrupis")</f>
        <v>A pogrupis</v>
      </c>
      <c r="C33" s="78"/>
      <c r="D33" s="79"/>
      <c r="E33" s="79"/>
      <c r="F33" s="61"/>
      <c r="G33" s="418" t="s">
        <v>8</v>
      </c>
      <c r="H33" s="419"/>
      <c r="I33" s="419"/>
      <c r="J33" s="420"/>
      <c r="K33" s="412" t="s">
        <v>9</v>
      </c>
      <c r="L33" s="413"/>
      <c r="M33" s="413"/>
      <c r="N33" s="414"/>
      <c r="O33" s="412" t="s">
        <v>10</v>
      </c>
      <c r="P33" s="413"/>
      <c r="Q33" s="413"/>
      <c r="R33" s="414"/>
      <c r="S33" s="412" t="s">
        <v>29</v>
      </c>
      <c r="T33" s="413"/>
      <c r="U33" s="413"/>
      <c r="V33" s="414"/>
      <c r="W33" s="412" t="s">
        <v>30</v>
      </c>
      <c r="X33" s="413"/>
      <c r="Y33" s="413"/>
      <c r="Z33" s="414"/>
      <c r="AA33" s="415" t="s">
        <v>11</v>
      </c>
      <c r="AB33" s="416"/>
      <c r="AC33" s="416"/>
      <c r="AD33" s="417"/>
      <c r="AE33" s="80"/>
      <c r="AF33" s="412" t="s">
        <v>8</v>
      </c>
      <c r="AG33" s="413"/>
      <c r="AH33" s="413"/>
      <c r="AI33" s="414"/>
      <c r="AJ33" s="412" t="s">
        <v>9</v>
      </c>
      <c r="AK33" s="413"/>
      <c r="AL33" s="413"/>
      <c r="AM33" s="414"/>
      <c r="AN33" s="412" t="s">
        <v>10</v>
      </c>
      <c r="AO33" s="413"/>
      <c r="AP33" s="413"/>
      <c r="AQ33" s="414"/>
      <c r="AR33" s="412" t="s">
        <v>29</v>
      </c>
      <c r="AS33" s="413"/>
      <c r="AT33" s="413"/>
      <c r="AU33" s="414"/>
      <c r="AV33" s="412" t="s">
        <v>30</v>
      </c>
      <c r="AW33" s="413"/>
      <c r="AX33" s="413"/>
      <c r="AY33" s="414"/>
      <c r="AZ33" s="415" t="s">
        <v>11</v>
      </c>
      <c r="BA33" s="416"/>
      <c r="BB33" s="416"/>
      <c r="BC33" s="421"/>
      <c r="BD33" s="60"/>
      <c r="BE33" s="60"/>
    </row>
    <row r="34" spans="1:57" ht="12" thickBot="1">
      <c r="A34" s="289" t="s">
        <v>12</v>
      </c>
      <c r="B34" s="225" t="s">
        <v>13</v>
      </c>
      <c r="C34" s="226" t="s">
        <v>14</v>
      </c>
      <c r="D34" s="226" t="s">
        <v>32</v>
      </c>
      <c r="E34" s="226" t="s">
        <v>235</v>
      </c>
      <c r="F34" s="319" t="s">
        <v>31</v>
      </c>
      <c r="G34" s="81" t="s">
        <v>15</v>
      </c>
      <c r="H34" s="82" t="s">
        <v>17</v>
      </c>
      <c r="I34" s="83" t="s">
        <v>16</v>
      </c>
      <c r="J34" s="84" t="s">
        <v>17</v>
      </c>
      <c r="K34" s="81" t="s">
        <v>15</v>
      </c>
      <c r="L34" s="82" t="s">
        <v>17</v>
      </c>
      <c r="M34" s="83" t="s">
        <v>16</v>
      </c>
      <c r="N34" s="84" t="s">
        <v>17</v>
      </c>
      <c r="O34" s="81" t="s">
        <v>15</v>
      </c>
      <c r="P34" s="82" t="s">
        <v>17</v>
      </c>
      <c r="Q34" s="83" t="s">
        <v>16</v>
      </c>
      <c r="R34" s="84" t="s">
        <v>17</v>
      </c>
      <c r="S34" s="81" t="s">
        <v>15</v>
      </c>
      <c r="T34" s="82" t="s">
        <v>17</v>
      </c>
      <c r="U34" s="83" t="s">
        <v>16</v>
      </c>
      <c r="V34" s="84" t="s">
        <v>17</v>
      </c>
      <c r="W34" s="81" t="s">
        <v>15</v>
      </c>
      <c r="X34" s="82" t="s">
        <v>17</v>
      </c>
      <c r="Y34" s="83" t="s">
        <v>16</v>
      </c>
      <c r="Z34" s="84" t="s">
        <v>17</v>
      </c>
      <c r="AA34" s="85" t="s">
        <v>15</v>
      </c>
      <c r="AB34" s="82" t="s">
        <v>17</v>
      </c>
      <c r="AC34" s="83" t="s">
        <v>16</v>
      </c>
      <c r="AD34" s="87" t="s">
        <v>17</v>
      </c>
      <c r="AE34" s="320" t="s">
        <v>4</v>
      </c>
      <c r="AF34" s="321" t="s">
        <v>15</v>
      </c>
      <c r="AG34" s="322" t="s">
        <v>17</v>
      </c>
      <c r="AH34" s="323" t="s">
        <v>16</v>
      </c>
      <c r="AI34" s="324" t="s">
        <v>17</v>
      </c>
      <c r="AJ34" s="321" t="s">
        <v>15</v>
      </c>
      <c r="AK34" s="322" t="s">
        <v>17</v>
      </c>
      <c r="AL34" s="323" t="s">
        <v>16</v>
      </c>
      <c r="AM34" s="324" t="s">
        <v>17</v>
      </c>
      <c r="AN34" s="321" t="s">
        <v>15</v>
      </c>
      <c r="AO34" s="322" t="s">
        <v>17</v>
      </c>
      <c r="AP34" s="323" t="s">
        <v>16</v>
      </c>
      <c r="AQ34" s="324" t="s">
        <v>17</v>
      </c>
      <c r="AR34" s="321" t="s">
        <v>15</v>
      </c>
      <c r="AS34" s="322" t="s">
        <v>17</v>
      </c>
      <c r="AT34" s="323" t="s">
        <v>16</v>
      </c>
      <c r="AU34" s="324" t="s">
        <v>17</v>
      </c>
      <c r="AV34" s="321" t="s">
        <v>15</v>
      </c>
      <c r="AW34" s="322" t="s">
        <v>17</v>
      </c>
      <c r="AX34" s="323" t="s">
        <v>16</v>
      </c>
      <c r="AY34" s="324" t="s">
        <v>17</v>
      </c>
      <c r="AZ34" s="85" t="s">
        <v>15</v>
      </c>
      <c r="BA34" s="322" t="s">
        <v>17</v>
      </c>
      <c r="BB34" s="85" t="s">
        <v>16</v>
      </c>
      <c r="BC34" s="324" t="s">
        <v>17</v>
      </c>
      <c r="BD34" s="325" t="s">
        <v>4</v>
      </c>
      <c r="BE34" s="326" t="s">
        <v>18</v>
      </c>
    </row>
    <row r="35" spans="1:57" ht="12.75">
      <c r="A35" s="293">
        <v>1</v>
      </c>
      <c r="B35" s="294" t="s">
        <v>52</v>
      </c>
      <c r="C35" s="294" t="s">
        <v>53</v>
      </c>
      <c r="D35" s="294">
        <v>1989</v>
      </c>
      <c r="E35" s="327" t="s">
        <v>236</v>
      </c>
      <c r="F35" s="328" t="s">
        <v>192</v>
      </c>
      <c r="G35" s="329">
        <v>0</v>
      </c>
      <c r="H35" s="330">
        <v>0</v>
      </c>
      <c r="I35" s="331">
        <v>0</v>
      </c>
      <c r="J35" s="332">
        <v>0</v>
      </c>
      <c r="K35" s="329">
        <v>1</v>
      </c>
      <c r="L35" s="333">
        <v>1</v>
      </c>
      <c r="M35" s="334">
        <v>1</v>
      </c>
      <c r="N35" s="332">
        <v>1</v>
      </c>
      <c r="O35" s="329">
        <v>1</v>
      </c>
      <c r="P35" s="333">
        <v>1</v>
      </c>
      <c r="Q35" s="334">
        <v>1</v>
      </c>
      <c r="R35" s="332">
        <v>1</v>
      </c>
      <c r="S35" s="329">
        <v>1</v>
      </c>
      <c r="T35" s="333">
        <v>1</v>
      </c>
      <c r="U35" s="334">
        <v>1</v>
      </c>
      <c r="V35" s="332">
        <v>1</v>
      </c>
      <c r="W35" s="329">
        <v>0</v>
      </c>
      <c r="X35" s="333">
        <v>0</v>
      </c>
      <c r="Y35" s="334">
        <v>1</v>
      </c>
      <c r="Z35" s="332">
        <v>3</v>
      </c>
      <c r="AA35" s="305">
        <f aca="true" t="shared" si="10" ref="AA35:AD40">G35+K35+O35+S35+W35</f>
        <v>3</v>
      </c>
      <c r="AB35" s="306">
        <f t="shared" si="10"/>
        <v>3</v>
      </c>
      <c r="AC35" s="307">
        <f t="shared" si="10"/>
        <v>4</v>
      </c>
      <c r="AD35" s="308">
        <f t="shared" si="10"/>
        <v>6</v>
      </c>
      <c r="AE35" s="309"/>
      <c r="AF35" s="329">
        <v>0</v>
      </c>
      <c r="AG35" s="333">
        <v>0</v>
      </c>
      <c r="AH35" s="334">
        <v>1</v>
      </c>
      <c r="AI35" s="332">
        <v>1</v>
      </c>
      <c r="AJ35" s="329">
        <v>1</v>
      </c>
      <c r="AK35" s="333">
        <v>1</v>
      </c>
      <c r="AL35" s="334">
        <v>1</v>
      </c>
      <c r="AM35" s="332">
        <v>1</v>
      </c>
      <c r="AN35" s="329">
        <v>1</v>
      </c>
      <c r="AO35" s="333">
        <v>2</v>
      </c>
      <c r="AP35" s="334">
        <v>1</v>
      </c>
      <c r="AQ35" s="332">
        <v>1</v>
      </c>
      <c r="AR35" s="329">
        <v>1</v>
      </c>
      <c r="AS35" s="333">
        <v>1</v>
      </c>
      <c r="AT35" s="334">
        <v>1</v>
      </c>
      <c r="AU35" s="332">
        <v>1</v>
      </c>
      <c r="AV35" s="329">
        <v>1</v>
      </c>
      <c r="AW35" s="333">
        <v>1</v>
      </c>
      <c r="AX35" s="334">
        <v>1</v>
      </c>
      <c r="AY35" s="332">
        <v>1</v>
      </c>
      <c r="AZ35" s="305">
        <f aca="true" t="shared" si="11" ref="AZ35:BC40">AF35+AJ35+AN35+AR35+AV35</f>
        <v>4</v>
      </c>
      <c r="BA35" s="306">
        <f t="shared" si="11"/>
        <v>5</v>
      </c>
      <c r="BB35" s="307">
        <f t="shared" si="11"/>
        <v>5</v>
      </c>
      <c r="BC35" s="310">
        <f t="shared" si="11"/>
        <v>5</v>
      </c>
      <c r="BD35" s="335" t="s">
        <v>217</v>
      </c>
      <c r="BE35" s="336">
        <v>100</v>
      </c>
    </row>
    <row r="36" spans="1:57" ht="12.75">
      <c r="A36" s="88">
        <v>2</v>
      </c>
      <c r="B36" s="89" t="s">
        <v>82</v>
      </c>
      <c r="C36" s="89" t="s">
        <v>83</v>
      </c>
      <c r="D36" s="89">
        <v>1979</v>
      </c>
      <c r="E36" s="288" t="s">
        <v>236</v>
      </c>
      <c r="F36" s="227" t="s">
        <v>192</v>
      </c>
      <c r="G36" s="165">
        <v>0</v>
      </c>
      <c r="H36" s="108">
        <v>0</v>
      </c>
      <c r="I36" s="109">
        <v>0</v>
      </c>
      <c r="J36" s="166">
        <v>0</v>
      </c>
      <c r="K36" s="165">
        <v>1</v>
      </c>
      <c r="L36" s="130">
        <v>1</v>
      </c>
      <c r="M36" s="113">
        <v>1</v>
      </c>
      <c r="N36" s="166">
        <v>1</v>
      </c>
      <c r="O36" s="165">
        <v>1</v>
      </c>
      <c r="P36" s="130">
        <v>1</v>
      </c>
      <c r="Q36" s="113">
        <v>1</v>
      </c>
      <c r="R36" s="166">
        <v>1</v>
      </c>
      <c r="S36" s="165">
        <v>1</v>
      </c>
      <c r="T36" s="130">
        <v>2</v>
      </c>
      <c r="U36" s="113">
        <v>1</v>
      </c>
      <c r="V36" s="166">
        <v>2</v>
      </c>
      <c r="W36" s="165">
        <v>0</v>
      </c>
      <c r="X36" s="130">
        <v>0</v>
      </c>
      <c r="Y36" s="113">
        <v>0</v>
      </c>
      <c r="Z36" s="166">
        <v>0</v>
      </c>
      <c r="AA36" s="102">
        <f t="shared" si="10"/>
        <v>3</v>
      </c>
      <c r="AB36" s="92">
        <f t="shared" si="10"/>
        <v>4</v>
      </c>
      <c r="AC36" s="93">
        <f t="shared" si="10"/>
        <v>3</v>
      </c>
      <c r="AD36" s="94">
        <f t="shared" si="10"/>
        <v>4</v>
      </c>
      <c r="AE36" s="95"/>
      <c r="AF36" s="165">
        <v>0</v>
      </c>
      <c r="AG36" s="130">
        <v>0</v>
      </c>
      <c r="AH36" s="113">
        <v>1</v>
      </c>
      <c r="AI36" s="166">
        <v>1</v>
      </c>
      <c r="AJ36" s="165">
        <v>1</v>
      </c>
      <c r="AK36" s="130">
        <v>1</v>
      </c>
      <c r="AL36" s="113">
        <v>1</v>
      </c>
      <c r="AM36" s="166">
        <v>1</v>
      </c>
      <c r="AN36" s="165">
        <v>0</v>
      </c>
      <c r="AO36" s="130">
        <v>0</v>
      </c>
      <c r="AP36" s="113">
        <v>1</v>
      </c>
      <c r="AQ36" s="166">
        <v>1</v>
      </c>
      <c r="AR36" s="165">
        <v>0</v>
      </c>
      <c r="AS36" s="130">
        <v>0</v>
      </c>
      <c r="AT36" s="113">
        <v>1</v>
      </c>
      <c r="AU36" s="166">
        <v>1</v>
      </c>
      <c r="AV36" s="165">
        <v>0</v>
      </c>
      <c r="AW36" s="130">
        <v>0</v>
      </c>
      <c r="AX36" s="113">
        <v>0</v>
      </c>
      <c r="AY36" s="166">
        <v>0</v>
      </c>
      <c r="AZ36" s="102">
        <f t="shared" si="11"/>
        <v>1</v>
      </c>
      <c r="BA36" s="92">
        <f t="shared" si="11"/>
        <v>1</v>
      </c>
      <c r="BB36" s="93">
        <f t="shared" si="11"/>
        <v>4</v>
      </c>
      <c r="BC36" s="103">
        <f t="shared" si="11"/>
        <v>4</v>
      </c>
      <c r="BD36" s="120" t="s">
        <v>218</v>
      </c>
      <c r="BE36" s="337">
        <v>89</v>
      </c>
    </row>
    <row r="37" spans="1:57" ht="12.75">
      <c r="A37" s="173">
        <v>3</v>
      </c>
      <c r="B37" s="89" t="s">
        <v>104</v>
      </c>
      <c r="C37" s="89" t="s">
        <v>105</v>
      </c>
      <c r="D37" s="89">
        <v>1989</v>
      </c>
      <c r="E37" s="288" t="s">
        <v>236</v>
      </c>
      <c r="F37" s="176" t="s">
        <v>192</v>
      </c>
      <c r="G37" s="165">
        <v>0</v>
      </c>
      <c r="H37" s="108">
        <v>0</v>
      </c>
      <c r="I37" s="109">
        <v>0</v>
      </c>
      <c r="J37" s="166">
        <v>0</v>
      </c>
      <c r="K37" s="174">
        <v>1</v>
      </c>
      <c r="L37" s="136">
        <v>2</v>
      </c>
      <c r="M37" s="137">
        <v>1</v>
      </c>
      <c r="N37" s="175">
        <v>2</v>
      </c>
      <c r="O37" s="174">
        <v>1</v>
      </c>
      <c r="P37" s="136">
        <v>1</v>
      </c>
      <c r="Q37" s="137">
        <v>1</v>
      </c>
      <c r="R37" s="175">
        <v>1</v>
      </c>
      <c r="S37" s="174">
        <v>1</v>
      </c>
      <c r="T37" s="136">
        <v>1</v>
      </c>
      <c r="U37" s="137">
        <v>1</v>
      </c>
      <c r="V37" s="175">
        <v>1</v>
      </c>
      <c r="W37" s="165">
        <v>0</v>
      </c>
      <c r="X37" s="130">
        <v>0</v>
      </c>
      <c r="Y37" s="137">
        <v>0</v>
      </c>
      <c r="Z37" s="175">
        <v>0</v>
      </c>
      <c r="AA37" s="102">
        <f t="shared" si="10"/>
        <v>3</v>
      </c>
      <c r="AB37" s="92">
        <f t="shared" si="10"/>
        <v>4</v>
      </c>
      <c r="AC37" s="93">
        <f t="shared" si="10"/>
        <v>3</v>
      </c>
      <c r="AD37" s="94">
        <f t="shared" si="10"/>
        <v>4</v>
      </c>
      <c r="AE37" s="138"/>
      <c r="AF37" s="165">
        <v>0</v>
      </c>
      <c r="AG37" s="130">
        <v>0</v>
      </c>
      <c r="AH37" s="113">
        <v>1</v>
      </c>
      <c r="AI37" s="166">
        <v>1</v>
      </c>
      <c r="AJ37" s="165">
        <v>1</v>
      </c>
      <c r="AK37" s="130">
        <v>2</v>
      </c>
      <c r="AL37" s="113">
        <v>1</v>
      </c>
      <c r="AM37" s="166">
        <v>1</v>
      </c>
      <c r="AN37" s="165">
        <v>0</v>
      </c>
      <c r="AO37" s="130">
        <v>0</v>
      </c>
      <c r="AP37" s="113">
        <v>1</v>
      </c>
      <c r="AQ37" s="166">
        <v>1</v>
      </c>
      <c r="AR37" s="165">
        <v>0</v>
      </c>
      <c r="AS37" s="130">
        <v>0</v>
      </c>
      <c r="AT37" s="113">
        <v>0</v>
      </c>
      <c r="AU37" s="166">
        <v>0</v>
      </c>
      <c r="AV37" s="165">
        <v>0</v>
      </c>
      <c r="AW37" s="130">
        <v>0</v>
      </c>
      <c r="AX37" s="113">
        <v>1</v>
      </c>
      <c r="AY37" s="166">
        <v>2</v>
      </c>
      <c r="AZ37" s="102">
        <f t="shared" si="11"/>
        <v>1</v>
      </c>
      <c r="BA37" s="92">
        <f t="shared" si="11"/>
        <v>2</v>
      </c>
      <c r="BB37" s="93">
        <f t="shared" si="11"/>
        <v>4</v>
      </c>
      <c r="BC37" s="103">
        <f t="shared" si="11"/>
        <v>5</v>
      </c>
      <c r="BD37" s="120" t="s">
        <v>219</v>
      </c>
      <c r="BE37" s="338">
        <v>79</v>
      </c>
    </row>
    <row r="38" spans="1:57" ht="12.75">
      <c r="A38" s="88">
        <v>4</v>
      </c>
      <c r="B38" s="89" t="s">
        <v>70</v>
      </c>
      <c r="C38" s="89" t="s">
        <v>71</v>
      </c>
      <c r="D38" s="89">
        <v>1992</v>
      </c>
      <c r="E38" s="288" t="s">
        <v>241</v>
      </c>
      <c r="F38" s="172" t="s">
        <v>193</v>
      </c>
      <c r="G38" s="165">
        <v>0</v>
      </c>
      <c r="H38" s="108">
        <v>0</v>
      </c>
      <c r="I38" s="109">
        <v>0</v>
      </c>
      <c r="J38" s="166">
        <v>0</v>
      </c>
      <c r="K38" s="177">
        <v>1</v>
      </c>
      <c r="L38" s="181">
        <v>1</v>
      </c>
      <c r="M38" s="182">
        <v>1</v>
      </c>
      <c r="N38" s="180">
        <v>1</v>
      </c>
      <c r="O38" s="177">
        <v>1</v>
      </c>
      <c r="P38" s="181">
        <v>1</v>
      </c>
      <c r="Q38" s="182">
        <v>1</v>
      </c>
      <c r="R38" s="180">
        <v>1</v>
      </c>
      <c r="S38" s="177">
        <v>1</v>
      </c>
      <c r="T38" s="181">
        <v>1</v>
      </c>
      <c r="U38" s="182">
        <v>1</v>
      </c>
      <c r="V38" s="180">
        <v>1</v>
      </c>
      <c r="W38" s="165">
        <v>0</v>
      </c>
      <c r="X38" s="130">
        <v>0</v>
      </c>
      <c r="Y38" s="182">
        <v>1</v>
      </c>
      <c r="Z38" s="180">
        <v>1</v>
      </c>
      <c r="AA38" s="102">
        <f t="shared" si="10"/>
        <v>3</v>
      </c>
      <c r="AB38" s="92">
        <f t="shared" si="10"/>
        <v>3</v>
      </c>
      <c r="AC38" s="93">
        <f t="shared" si="10"/>
        <v>4</v>
      </c>
      <c r="AD38" s="94">
        <f t="shared" si="10"/>
        <v>4</v>
      </c>
      <c r="AE38" s="114"/>
      <c r="AF38" s="183">
        <v>0</v>
      </c>
      <c r="AG38" s="184">
        <v>0</v>
      </c>
      <c r="AH38" s="90">
        <v>1</v>
      </c>
      <c r="AI38" s="185">
        <v>1</v>
      </c>
      <c r="AJ38" s="183">
        <v>0</v>
      </c>
      <c r="AK38" s="184">
        <v>0</v>
      </c>
      <c r="AL38" s="90">
        <v>1</v>
      </c>
      <c r="AM38" s="185">
        <v>1</v>
      </c>
      <c r="AN38" s="183">
        <v>0</v>
      </c>
      <c r="AO38" s="184">
        <v>0</v>
      </c>
      <c r="AP38" s="90">
        <v>1</v>
      </c>
      <c r="AQ38" s="185">
        <v>1</v>
      </c>
      <c r="AR38" s="183">
        <v>0</v>
      </c>
      <c r="AS38" s="184">
        <v>0</v>
      </c>
      <c r="AT38" s="90">
        <v>0</v>
      </c>
      <c r="AU38" s="185">
        <v>0</v>
      </c>
      <c r="AV38" s="183">
        <v>0</v>
      </c>
      <c r="AW38" s="184">
        <v>0</v>
      </c>
      <c r="AX38" s="90">
        <v>1</v>
      </c>
      <c r="AY38" s="185">
        <v>2</v>
      </c>
      <c r="AZ38" s="102">
        <f t="shared" si="11"/>
        <v>0</v>
      </c>
      <c r="BA38" s="92">
        <f t="shared" si="11"/>
        <v>0</v>
      </c>
      <c r="BB38" s="93">
        <f t="shared" si="11"/>
        <v>4</v>
      </c>
      <c r="BC38" s="103">
        <f t="shared" si="11"/>
        <v>5</v>
      </c>
      <c r="BD38" s="104" t="s">
        <v>220</v>
      </c>
      <c r="BE38" s="338">
        <v>71</v>
      </c>
    </row>
    <row r="39" spans="1:57" ht="12.75">
      <c r="A39" s="173">
        <v>5</v>
      </c>
      <c r="B39" s="89" t="s">
        <v>98</v>
      </c>
      <c r="C39" s="89" t="s">
        <v>99</v>
      </c>
      <c r="D39" s="89">
        <v>1987</v>
      </c>
      <c r="E39" s="288" t="s">
        <v>239</v>
      </c>
      <c r="F39" s="164" t="s">
        <v>232</v>
      </c>
      <c r="G39" s="165">
        <v>0</v>
      </c>
      <c r="H39" s="108">
        <v>0</v>
      </c>
      <c r="I39" s="109">
        <v>0</v>
      </c>
      <c r="J39" s="166">
        <v>0</v>
      </c>
      <c r="K39" s="174">
        <v>1</v>
      </c>
      <c r="L39" s="136">
        <v>3</v>
      </c>
      <c r="M39" s="137">
        <v>1</v>
      </c>
      <c r="N39" s="175">
        <v>3</v>
      </c>
      <c r="O39" s="174">
        <v>1</v>
      </c>
      <c r="P39" s="136">
        <v>2</v>
      </c>
      <c r="Q39" s="137">
        <v>1</v>
      </c>
      <c r="R39" s="175">
        <v>1</v>
      </c>
      <c r="S39" s="174">
        <v>1</v>
      </c>
      <c r="T39" s="136">
        <v>1</v>
      </c>
      <c r="U39" s="137">
        <v>1</v>
      </c>
      <c r="V39" s="175">
        <v>1</v>
      </c>
      <c r="W39" s="165">
        <v>0</v>
      </c>
      <c r="X39" s="130">
        <v>0</v>
      </c>
      <c r="Y39" s="137">
        <v>0</v>
      </c>
      <c r="Z39" s="175">
        <v>0</v>
      </c>
      <c r="AA39" s="102">
        <f t="shared" si="10"/>
        <v>3</v>
      </c>
      <c r="AB39" s="92">
        <f t="shared" si="10"/>
        <v>6</v>
      </c>
      <c r="AC39" s="93">
        <f t="shared" si="10"/>
        <v>3</v>
      </c>
      <c r="AD39" s="94">
        <f t="shared" si="10"/>
        <v>5</v>
      </c>
      <c r="AE39" s="138"/>
      <c r="AF39" s="165">
        <v>0</v>
      </c>
      <c r="AG39" s="130">
        <v>0</v>
      </c>
      <c r="AH39" s="113">
        <v>1</v>
      </c>
      <c r="AI39" s="166">
        <v>1</v>
      </c>
      <c r="AJ39" s="165">
        <v>0</v>
      </c>
      <c r="AK39" s="130">
        <v>0</v>
      </c>
      <c r="AL39" s="113">
        <v>1</v>
      </c>
      <c r="AM39" s="166">
        <v>4</v>
      </c>
      <c r="AN39" s="165">
        <v>0</v>
      </c>
      <c r="AO39" s="130">
        <v>0</v>
      </c>
      <c r="AP39" s="113">
        <v>1</v>
      </c>
      <c r="AQ39" s="166">
        <v>1</v>
      </c>
      <c r="AR39" s="165">
        <v>0</v>
      </c>
      <c r="AS39" s="130">
        <v>0</v>
      </c>
      <c r="AT39" s="113">
        <v>0</v>
      </c>
      <c r="AU39" s="166">
        <v>0</v>
      </c>
      <c r="AV39" s="165">
        <v>0</v>
      </c>
      <c r="AW39" s="130">
        <v>0</v>
      </c>
      <c r="AX39" s="113">
        <v>1</v>
      </c>
      <c r="AY39" s="166">
        <v>1</v>
      </c>
      <c r="AZ39" s="102">
        <f t="shared" si="11"/>
        <v>0</v>
      </c>
      <c r="BA39" s="92">
        <f t="shared" si="11"/>
        <v>0</v>
      </c>
      <c r="BB39" s="93">
        <f t="shared" si="11"/>
        <v>4</v>
      </c>
      <c r="BC39" s="103">
        <f t="shared" si="11"/>
        <v>7</v>
      </c>
      <c r="BD39" s="120" t="s">
        <v>221</v>
      </c>
      <c r="BE39" s="338"/>
    </row>
    <row r="40" spans="1:57" ht="13.5" thickBot="1">
      <c r="A40" s="228">
        <v>6</v>
      </c>
      <c r="B40" s="197" t="s">
        <v>90</v>
      </c>
      <c r="C40" s="197" t="s">
        <v>91</v>
      </c>
      <c r="D40" s="197">
        <v>1985</v>
      </c>
      <c r="E40" s="288" t="s">
        <v>239</v>
      </c>
      <c r="F40" s="229" t="s">
        <v>192</v>
      </c>
      <c r="G40" s="199">
        <v>0</v>
      </c>
      <c r="H40" s="200">
        <v>0</v>
      </c>
      <c r="I40" s="201">
        <v>0</v>
      </c>
      <c r="J40" s="202">
        <v>0</v>
      </c>
      <c r="K40" s="207">
        <v>1</v>
      </c>
      <c r="L40" s="204">
        <v>1</v>
      </c>
      <c r="M40" s="205">
        <v>1</v>
      </c>
      <c r="N40" s="208">
        <v>1</v>
      </c>
      <c r="O40" s="207">
        <v>1</v>
      </c>
      <c r="P40" s="204">
        <v>1</v>
      </c>
      <c r="Q40" s="205">
        <v>1</v>
      </c>
      <c r="R40" s="208">
        <v>1</v>
      </c>
      <c r="S40" s="207">
        <v>1</v>
      </c>
      <c r="T40" s="204">
        <v>2</v>
      </c>
      <c r="U40" s="205">
        <v>1</v>
      </c>
      <c r="V40" s="208">
        <v>1</v>
      </c>
      <c r="W40" s="199">
        <v>0</v>
      </c>
      <c r="X40" s="230">
        <v>0</v>
      </c>
      <c r="Y40" s="205">
        <v>0</v>
      </c>
      <c r="Z40" s="208">
        <v>0</v>
      </c>
      <c r="AA40" s="209">
        <f t="shared" si="10"/>
        <v>3</v>
      </c>
      <c r="AB40" s="210">
        <f t="shared" si="10"/>
        <v>4</v>
      </c>
      <c r="AC40" s="211">
        <f t="shared" si="10"/>
        <v>3</v>
      </c>
      <c r="AD40" s="212">
        <f t="shared" si="10"/>
        <v>3</v>
      </c>
      <c r="AE40" s="114"/>
      <c r="AF40" s="183">
        <v>0</v>
      </c>
      <c r="AG40" s="184">
        <v>0</v>
      </c>
      <c r="AH40" s="90">
        <v>1</v>
      </c>
      <c r="AI40" s="185">
        <v>1</v>
      </c>
      <c r="AJ40" s="183">
        <v>0</v>
      </c>
      <c r="AK40" s="184">
        <v>0</v>
      </c>
      <c r="AL40" s="90">
        <v>1</v>
      </c>
      <c r="AM40" s="185">
        <v>1</v>
      </c>
      <c r="AN40" s="183">
        <v>0</v>
      </c>
      <c r="AO40" s="184">
        <v>0</v>
      </c>
      <c r="AP40" s="90">
        <v>1</v>
      </c>
      <c r="AQ40" s="185">
        <v>1</v>
      </c>
      <c r="AR40" s="183">
        <v>0</v>
      </c>
      <c r="AS40" s="184">
        <v>0</v>
      </c>
      <c r="AT40" s="90">
        <v>0</v>
      </c>
      <c r="AU40" s="185">
        <v>0</v>
      </c>
      <c r="AV40" s="183">
        <v>0</v>
      </c>
      <c r="AW40" s="184">
        <v>0</v>
      </c>
      <c r="AX40" s="90">
        <v>0</v>
      </c>
      <c r="AY40" s="185">
        <v>0</v>
      </c>
      <c r="AZ40" s="102">
        <f t="shared" si="11"/>
        <v>0</v>
      </c>
      <c r="BA40" s="92">
        <f t="shared" si="11"/>
        <v>0</v>
      </c>
      <c r="BB40" s="93">
        <f t="shared" si="11"/>
        <v>3</v>
      </c>
      <c r="BC40" s="103">
        <f t="shared" si="11"/>
        <v>3</v>
      </c>
      <c r="BD40" s="120" t="s">
        <v>222</v>
      </c>
      <c r="BE40" s="338">
        <v>63</v>
      </c>
    </row>
    <row r="41" spans="1:57" ht="12.75">
      <c r="A41" s="231">
        <v>7</v>
      </c>
      <c r="B41" s="214" t="s">
        <v>102</v>
      </c>
      <c r="C41" s="214" t="s">
        <v>103</v>
      </c>
      <c r="D41" s="214">
        <v>1989</v>
      </c>
      <c r="E41" s="288" t="s">
        <v>236</v>
      </c>
      <c r="F41" s="176" t="s">
        <v>192</v>
      </c>
      <c r="G41" s="167">
        <v>0</v>
      </c>
      <c r="H41" s="122">
        <v>0</v>
      </c>
      <c r="I41" s="123">
        <v>0</v>
      </c>
      <c r="J41" s="168">
        <v>0</v>
      </c>
      <c r="K41" s="167">
        <v>0</v>
      </c>
      <c r="L41" s="126">
        <v>0</v>
      </c>
      <c r="M41" s="127">
        <v>0</v>
      </c>
      <c r="N41" s="168">
        <v>0</v>
      </c>
      <c r="O41" s="167">
        <v>1</v>
      </c>
      <c r="P41" s="126">
        <v>1</v>
      </c>
      <c r="Q41" s="127">
        <v>1</v>
      </c>
      <c r="R41" s="168">
        <v>1</v>
      </c>
      <c r="S41" s="167">
        <v>1</v>
      </c>
      <c r="T41" s="126">
        <v>1</v>
      </c>
      <c r="U41" s="127">
        <v>1</v>
      </c>
      <c r="V41" s="168">
        <v>1</v>
      </c>
      <c r="W41" s="167">
        <v>0</v>
      </c>
      <c r="X41" s="126">
        <v>0</v>
      </c>
      <c r="Y41" s="127">
        <v>0</v>
      </c>
      <c r="Z41" s="168">
        <v>0</v>
      </c>
      <c r="AA41" s="169">
        <f aca="true" t="shared" si="12" ref="AA41:AD45">G41+K41+O41+S41+W41</f>
        <v>2</v>
      </c>
      <c r="AB41" s="170">
        <f t="shared" si="12"/>
        <v>2</v>
      </c>
      <c r="AC41" s="171">
        <f t="shared" si="12"/>
        <v>2</v>
      </c>
      <c r="AD41" s="215">
        <f t="shared" si="12"/>
        <v>2</v>
      </c>
      <c r="AE41" s="95"/>
      <c r="AF41" s="165"/>
      <c r="AG41" s="130"/>
      <c r="AH41" s="113"/>
      <c r="AI41" s="166"/>
      <c r="AJ41" s="165"/>
      <c r="AK41" s="130"/>
      <c r="AL41" s="113"/>
      <c r="AM41" s="166"/>
      <c r="AN41" s="165"/>
      <c r="AO41" s="130"/>
      <c r="AP41" s="113"/>
      <c r="AQ41" s="166"/>
      <c r="AR41" s="165"/>
      <c r="AS41" s="130"/>
      <c r="AT41" s="113"/>
      <c r="AU41" s="166"/>
      <c r="AV41" s="165"/>
      <c r="AW41" s="130"/>
      <c r="AX41" s="113"/>
      <c r="AY41" s="166"/>
      <c r="AZ41" s="102">
        <f aca="true" t="shared" si="13" ref="AZ41:BC45">AF41+AJ41+AN41+AR41+AV41</f>
        <v>0</v>
      </c>
      <c r="BA41" s="92">
        <f t="shared" si="13"/>
        <v>0</v>
      </c>
      <c r="BB41" s="93">
        <f t="shared" si="13"/>
        <v>0</v>
      </c>
      <c r="BC41" s="103">
        <f t="shared" si="13"/>
        <v>0</v>
      </c>
      <c r="BD41" s="104" t="s">
        <v>223</v>
      </c>
      <c r="BE41" s="337">
        <v>56</v>
      </c>
    </row>
    <row r="42" spans="1:57" ht="12.75">
      <c r="A42" s="88">
        <v>8</v>
      </c>
      <c r="B42" s="89" t="s">
        <v>166</v>
      </c>
      <c r="C42" s="89" t="s">
        <v>167</v>
      </c>
      <c r="D42" s="89">
        <v>1993</v>
      </c>
      <c r="E42" s="288" t="s">
        <v>240</v>
      </c>
      <c r="F42" s="172" t="s">
        <v>194</v>
      </c>
      <c r="G42" s="165">
        <v>0</v>
      </c>
      <c r="H42" s="108">
        <v>0</v>
      </c>
      <c r="I42" s="109">
        <v>0</v>
      </c>
      <c r="J42" s="166">
        <v>0</v>
      </c>
      <c r="K42" s="174">
        <v>0</v>
      </c>
      <c r="L42" s="136">
        <v>0</v>
      </c>
      <c r="M42" s="137">
        <v>0</v>
      </c>
      <c r="N42" s="175">
        <v>0</v>
      </c>
      <c r="O42" s="174">
        <v>1</v>
      </c>
      <c r="P42" s="136">
        <v>1</v>
      </c>
      <c r="Q42" s="137">
        <v>1</v>
      </c>
      <c r="R42" s="175">
        <v>1</v>
      </c>
      <c r="S42" s="174">
        <v>1</v>
      </c>
      <c r="T42" s="136">
        <v>2</v>
      </c>
      <c r="U42" s="137">
        <v>1</v>
      </c>
      <c r="V42" s="175">
        <v>1</v>
      </c>
      <c r="W42" s="165">
        <v>0</v>
      </c>
      <c r="X42" s="130">
        <v>0</v>
      </c>
      <c r="Y42" s="137">
        <v>0</v>
      </c>
      <c r="Z42" s="175">
        <v>0</v>
      </c>
      <c r="AA42" s="102">
        <f t="shared" si="12"/>
        <v>2</v>
      </c>
      <c r="AB42" s="92">
        <f t="shared" si="12"/>
        <v>3</v>
      </c>
      <c r="AC42" s="93">
        <f t="shared" si="12"/>
        <v>2</v>
      </c>
      <c r="AD42" s="94">
        <f t="shared" si="12"/>
        <v>2</v>
      </c>
      <c r="AE42" s="138"/>
      <c r="AF42" s="165"/>
      <c r="AG42" s="130"/>
      <c r="AH42" s="113"/>
      <c r="AI42" s="166"/>
      <c r="AJ42" s="165"/>
      <c r="AK42" s="130"/>
      <c r="AL42" s="113"/>
      <c r="AM42" s="166"/>
      <c r="AN42" s="165"/>
      <c r="AO42" s="130"/>
      <c r="AP42" s="113"/>
      <c r="AQ42" s="166"/>
      <c r="AR42" s="165"/>
      <c r="AS42" s="130"/>
      <c r="AT42" s="113"/>
      <c r="AU42" s="166"/>
      <c r="AV42" s="165"/>
      <c r="AW42" s="130"/>
      <c r="AX42" s="113"/>
      <c r="AY42" s="166"/>
      <c r="AZ42" s="102">
        <f t="shared" si="13"/>
        <v>0</v>
      </c>
      <c r="BA42" s="92">
        <f t="shared" si="13"/>
        <v>0</v>
      </c>
      <c r="BB42" s="93">
        <f t="shared" si="13"/>
        <v>0</v>
      </c>
      <c r="BC42" s="103">
        <f t="shared" si="13"/>
        <v>0</v>
      </c>
      <c r="BD42" s="120" t="s">
        <v>224</v>
      </c>
      <c r="BE42" s="338">
        <v>50</v>
      </c>
    </row>
    <row r="43" spans="1:57" ht="12.75">
      <c r="A43" s="173">
        <v>9</v>
      </c>
      <c r="B43" s="89" t="s">
        <v>68</v>
      </c>
      <c r="C43" s="89" t="s">
        <v>69</v>
      </c>
      <c r="D43" s="89">
        <v>1993</v>
      </c>
      <c r="E43" s="288" t="s">
        <v>239</v>
      </c>
      <c r="F43" s="176" t="s">
        <v>192</v>
      </c>
      <c r="G43" s="165">
        <v>0</v>
      </c>
      <c r="H43" s="108">
        <v>0</v>
      </c>
      <c r="I43" s="109">
        <v>0</v>
      </c>
      <c r="J43" s="166">
        <v>0</v>
      </c>
      <c r="K43" s="177">
        <v>0</v>
      </c>
      <c r="L43" s="181">
        <v>0</v>
      </c>
      <c r="M43" s="182">
        <v>0</v>
      </c>
      <c r="N43" s="180">
        <v>0</v>
      </c>
      <c r="O43" s="177">
        <v>0</v>
      </c>
      <c r="P43" s="181">
        <v>0</v>
      </c>
      <c r="Q43" s="182">
        <v>1</v>
      </c>
      <c r="R43" s="180">
        <v>1</v>
      </c>
      <c r="S43" s="177">
        <v>1</v>
      </c>
      <c r="T43" s="181">
        <v>2</v>
      </c>
      <c r="U43" s="182">
        <v>1</v>
      </c>
      <c r="V43" s="180">
        <v>2</v>
      </c>
      <c r="W43" s="165">
        <v>0</v>
      </c>
      <c r="X43" s="130">
        <v>0</v>
      </c>
      <c r="Y43" s="182">
        <v>0</v>
      </c>
      <c r="Z43" s="180">
        <v>0</v>
      </c>
      <c r="AA43" s="102">
        <f t="shared" si="12"/>
        <v>1</v>
      </c>
      <c r="AB43" s="92">
        <f t="shared" si="12"/>
        <v>2</v>
      </c>
      <c r="AC43" s="93">
        <f t="shared" si="12"/>
        <v>2</v>
      </c>
      <c r="AD43" s="94">
        <f t="shared" si="12"/>
        <v>3</v>
      </c>
      <c r="AE43" s="114"/>
      <c r="AF43" s="183"/>
      <c r="AG43" s="184"/>
      <c r="AH43" s="90"/>
      <c r="AI43" s="185"/>
      <c r="AJ43" s="183"/>
      <c r="AK43" s="184"/>
      <c r="AL43" s="90"/>
      <c r="AM43" s="185"/>
      <c r="AN43" s="183"/>
      <c r="AO43" s="184"/>
      <c r="AP43" s="90"/>
      <c r="AQ43" s="185"/>
      <c r="AR43" s="183"/>
      <c r="AS43" s="184"/>
      <c r="AT43" s="90"/>
      <c r="AU43" s="185"/>
      <c r="AV43" s="183"/>
      <c r="AW43" s="184"/>
      <c r="AX43" s="90"/>
      <c r="AY43" s="185"/>
      <c r="AZ43" s="102">
        <f t="shared" si="13"/>
        <v>0</v>
      </c>
      <c r="BA43" s="92">
        <f t="shared" si="13"/>
        <v>0</v>
      </c>
      <c r="BB43" s="93">
        <f t="shared" si="13"/>
        <v>0</v>
      </c>
      <c r="BC43" s="103">
        <f t="shared" si="13"/>
        <v>0</v>
      </c>
      <c r="BD43" s="120" t="s">
        <v>225</v>
      </c>
      <c r="BE43" s="338">
        <v>44</v>
      </c>
    </row>
    <row r="44" spans="1:57" ht="12.75">
      <c r="A44" s="88">
        <v>10</v>
      </c>
      <c r="B44" s="89" t="s">
        <v>64</v>
      </c>
      <c r="C44" s="89" t="s">
        <v>65</v>
      </c>
      <c r="D44" s="89">
        <v>1992</v>
      </c>
      <c r="E44" s="288" t="s">
        <v>237</v>
      </c>
      <c r="F44" s="164" t="s">
        <v>193</v>
      </c>
      <c r="G44" s="165">
        <v>0</v>
      </c>
      <c r="H44" s="108">
        <v>0</v>
      </c>
      <c r="I44" s="109">
        <v>0</v>
      </c>
      <c r="J44" s="166">
        <v>0</v>
      </c>
      <c r="K44" s="174">
        <v>0</v>
      </c>
      <c r="L44" s="136">
        <v>0</v>
      </c>
      <c r="M44" s="137">
        <v>1</v>
      </c>
      <c r="N44" s="175">
        <v>7</v>
      </c>
      <c r="O44" s="174">
        <v>0</v>
      </c>
      <c r="P44" s="136">
        <v>0</v>
      </c>
      <c r="Q44" s="137">
        <v>1</v>
      </c>
      <c r="R44" s="175">
        <v>2</v>
      </c>
      <c r="S44" s="174">
        <v>0</v>
      </c>
      <c r="T44" s="136">
        <v>0</v>
      </c>
      <c r="U44" s="137">
        <v>1</v>
      </c>
      <c r="V44" s="175">
        <v>2</v>
      </c>
      <c r="W44" s="165">
        <v>0</v>
      </c>
      <c r="X44" s="130">
        <v>0</v>
      </c>
      <c r="Y44" s="137">
        <v>0</v>
      </c>
      <c r="Z44" s="175">
        <v>0</v>
      </c>
      <c r="AA44" s="102">
        <f t="shared" si="12"/>
        <v>0</v>
      </c>
      <c r="AB44" s="92">
        <f t="shared" si="12"/>
        <v>0</v>
      </c>
      <c r="AC44" s="93">
        <f t="shared" si="12"/>
        <v>3</v>
      </c>
      <c r="AD44" s="94">
        <f t="shared" si="12"/>
        <v>11</v>
      </c>
      <c r="AE44" s="138"/>
      <c r="AF44" s="165"/>
      <c r="AG44" s="130"/>
      <c r="AH44" s="113"/>
      <c r="AI44" s="166"/>
      <c r="AJ44" s="165"/>
      <c r="AK44" s="130"/>
      <c r="AL44" s="113"/>
      <c r="AM44" s="166"/>
      <c r="AN44" s="165"/>
      <c r="AO44" s="130"/>
      <c r="AP44" s="113"/>
      <c r="AQ44" s="166"/>
      <c r="AR44" s="165"/>
      <c r="AS44" s="130"/>
      <c r="AT44" s="113"/>
      <c r="AU44" s="166"/>
      <c r="AV44" s="165"/>
      <c r="AW44" s="130"/>
      <c r="AX44" s="113"/>
      <c r="AY44" s="166"/>
      <c r="AZ44" s="102">
        <f t="shared" si="13"/>
        <v>0</v>
      </c>
      <c r="BA44" s="92">
        <f t="shared" si="13"/>
        <v>0</v>
      </c>
      <c r="BB44" s="93">
        <f t="shared" si="13"/>
        <v>0</v>
      </c>
      <c r="BC44" s="103">
        <f t="shared" si="13"/>
        <v>0</v>
      </c>
      <c r="BD44" s="104" t="s">
        <v>226</v>
      </c>
      <c r="BE44" s="338">
        <v>39</v>
      </c>
    </row>
    <row r="45" spans="1:57" ht="13.5" thickBot="1">
      <c r="A45" s="139">
        <v>11</v>
      </c>
      <c r="B45" s="313" t="s">
        <v>100</v>
      </c>
      <c r="C45" s="313" t="s">
        <v>101</v>
      </c>
      <c r="D45" s="313">
        <v>1986</v>
      </c>
      <c r="E45" s="339" t="s">
        <v>239</v>
      </c>
      <c r="F45" s="340" t="s">
        <v>232</v>
      </c>
      <c r="G45" s="315">
        <v>0</v>
      </c>
      <c r="H45" s="143">
        <v>0</v>
      </c>
      <c r="I45" s="144">
        <v>0</v>
      </c>
      <c r="J45" s="316">
        <v>0</v>
      </c>
      <c r="K45" s="217">
        <v>0</v>
      </c>
      <c r="L45" s="222">
        <v>0</v>
      </c>
      <c r="M45" s="224">
        <v>0</v>
      </c>
      <c r="N45" s="220">
        <v>0</v>
      </c>
      <c r="O45" s="217">
        <v>0</v>
      </c>
      <c r="P45" s="222">
        <v>0</v>
      </c>
      <c r="Q45" s="224">
        <v>0</v>
      </c>
      <c r="R45" s="220">
        <v>0</v>
      </c>
      <c r="S45" s="217">
        <v>0</v>
      </c>
      <c r="T45" s="222">
        <v>0</v>
      </c>
      <c r="U45" s="224">
        <v>1</v>
      </c>
      <c r="V45" s="220">
        <v>1</v>
      </c>
      <c r="W45" s="315">
        <v>0</v>
      </c>
      <c r="X45" s="147">
        <v>0</v>
      </c>
      <c r="Y45" s="224">
        <v>0</v>
      </c>
      <c r="Z45" s="220">
        <v>0</v>
      </c>
      <c r="AA45" s="160">
        <f t="shared" si="12"/>
        <v>0</v>
      </c>
      <c r="AB45" s="150">
        <f t="shared" si="12"/>
        <v>0</v>
      </c>
      <c r="AC45" s="151">
        <f t="shared" si="12"/>
        <v>1</v>
      </c>
      <c r="AD45" s="152">
        <f t="shared" si="12"/>
        <v>1</v>
      </c>
      <c r="AE45" s="341"/>
      <c r="AF45" s="315"/>
      <c r="AG45" s="147"/>
      <c r="AH45" s="148"/>
      <c r="AI45" s="316"/>
      <c r="AJ45" s="315"/>
      <c r="AK45" s="147"/>
      <c r="AL45" s="148"/>
      <c r="AM45" s="316"/>
      <c r="AN45" s="315"/>
      <c r="AO45" s="147"/>
      <c r="AP45" s="148"/>
      <c r="AQ45" s="316"/>
      <c r="AR45" s="315"/>
      <c r="AS45" s="147"/>
      <c r="AT45" s="148"/>
      <c r="AU45" s="316"/>
      <c r="AV45" s="315"/>
      <c r="AW45" s="147"/>
      <c r="AX45" s="148"/>
      <c r="AY45" s="316"/>
      <c r="AZ45" s="160">
        <f t="shared" si="13"/>
        <v>0</v>
      </c>
      <c r="BA45" s="150">
        <f t="shared" si="13"/>
        <v>0</v>
      </c>
      <c r="BB45" s="151">
        <f t="shared" si="13"/>
        <v>0</v>
      </c>
      <c r="BC45" s="161">
        <f t="shared" si="13"/>
        <v>0</v>
      </c>
      <c r="BD45" s="162" t="s">
        <v>227</v>
      </c>
      <c r="BE45" s="342"/>
    </row>
    <row r="48" ht="11.25" customHeight="1"/>
    <row r="50" ht="11.25" customHeight="1"/>
    <row r="52" ht="11.25" customHeight="1"/>
    <row r="54" ht="11.25" customHeight="1"/>
    <row r="56" ht="11.25" customHeight="1"/>
    <row r="57" ht="13.5" customHeight="1"/>
  </sheetData>
  <sheetProtection selectLockedCells="1"/>
  <mergeCells count="29">
    <mergeCell ref="C7:D7"/>
    <mergeCell ref="C3:D3"/>
    <mergeCell ref="C4:D4"/>
    <mergeCell ref="C5:D5"/>
    <mergeCell ref="C6:D6"/>
    <mergeCell ref="W33:Z33"/>
    <mergeCell ref="AA33:AD33"/>
    <mergeCell ref="AF33:AI33"/>
    <mergeCell ref="AN33:AQ33"/>
    <mergeCell ref="AJ33:AM33"/>
    <mergeCell ref="AV10:AY10"/>
    <mergeCell ref="AR10:AU10"/>
    <mergeCell ref="AV33:AY33"/>
    <mergeCell ref="AZ33:BC33"/>
    <mergeCell ref="AZ10:BC10"/>
    <mergeCell ref="AR33:AU33"/>
    <mergeCell ref="W10:Z10"/>
    <mergeCell ref="O10:R10"/>
    <mergeCell ref="AN10:AQ10"/>
    <mergeCell ref="AA10:AD10"/>
    <mergeCell ref="AF10:AI10"/>
    <mergeCell ref="AJ10:AM10"/>
    <mergeCell ref="O33:R33"/>
    <mergeCell ref="S10:V10"/>
    <mergeCell ref="S33:V33"/>
    <mergeCell ref="G33:J33"/>
    <mergeCell ref="G10:J10"/>
    <mergeCell ref="K10:N10"/>
    <mergeCell ref="K33:N33"/>
  </mergeCells>
  <printOptions/>
  <pageMargins left="0.5513888888888889" right="0.19652777777777777" top="0.5902777777777778" bottom="0.5902777777777778" header="0.5118055555555556" footer="0.5118055555555556"/>
  <pageSetup fitToHeight="0" fitToWidth="1" horizontalDpi="300" verticalDpi="300" orientation="landscape" paperSize="9" scale="70" r:id="rId1"/>
  <ignoredErrors>
    <ignoredError sqref="AZ41:BC45 AZ19:BC29" emptyCellReference="1"/>
    <ignoredError sqref="BD12:BD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8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7" customWidth="1"/>
    <col min="5" max="5" width="10.7109375" style="346" customWidth="1"/>
    <col min="6" max="6" width="13.7109375" style="17" customWidth="1"/>
    <col min="7" max="26" width="4.7109375" style="1" hidden="1" customWidth="1" outlineLevel="1"/>
    <col min="27" max="27" width="4.7109375" style="1" customWidth="1" collapsed="1"/>
    <col min="28" max="31" width="4.7109375" style="1" customWidth="1"/>
    <col min="32" max="51" width="4.7109375" style="1" customWidth="1" outlineLevel="1"/>
    <col min="52" max="57" width="4.7109375" style="1" customWidth="1"/>
    <col min="58" max="16384" width="9.140625" style="1" customWidth="1"/>
  </cols>
  <sheetData>
    <row r="1" spans="1:57" ht="15.75">
      <c r="A1" s="59" t="s">
        <v>35</v>
      </c>
      <c r="B1" s="60"/>
      <c r="C1" s="60"/>
      <c r="D1" s="61"/>
      <c r="E1" s="74"/>
      <c r="F1" s="61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</row>
    <row r="2" spans="1:57" ht="12" thickBot="1">
      <c r="A2" s="60"/>
      <c r="B2" s="60"/>
      <c r="C2" s="60"/>
      <c r="D2" s="61"/>
      <c r="E2" s="74"/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</row>
    <row r="3" spans="1:57" ht="12.75" customHeight="1">
      <c r="A3" s="60"/>
      <c r="B3" s="62" t="s">
        <v>21</v>
      </c>
      <c r="C3" s="425">
        <v>40601</v>
      </c>
      <c r="D3" s="426"/>
      <c r="E3" s="343"/>
      <c r="F3" s="63"/>
      <c r="G3" s="64"/>
      <c r="H3" s="64"/>
      <c r="I3" s="6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1"/>
      <c r="AB3" s="61"/>
      <c r="AC3" s="61"/>
      <c r="AD3" s="61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1"/>
      <c r="BA3" s="61"/>
      <c r="BB3" s="61"/>
      <c r="BC3" s="61"/>
      <c r="BD3" s="60"/>
      <c r="BE3" s="60"/>
    </row>
    <row r="4" spans="1:57" ht="12">
      <c r="A4" s="60"/>
      <c r="B4" s="66" t="s">
        <v>22</v>
      </c>
      <c r="C4" s="427" t="s">
        <v>26</v>
      </c>
      <c r="D4" s="428"/>
      <c r="E4" s="343"/>
      <c r="F4" s="67"/>
      <c r="G4" s="68"/>
      <c r="H4" s="68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0"/>
      <c r="AB4" s="60"/>
      <c r="AC4" s="60"/>
      <c r="AD4" s="61"/>
      <c r="AE4" s="61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1"/>
      <c r="BA4" s="61"/>
      <c r="BB4" s="61"/>
      <c r="BC4" s="61"/>
      <c r="BD4" s="61"/>
      <c r="BE4" s="61"/>
    </row>
    <row r="5" spans="1:57" ht="12">
      <c r="A5" s="60"/>
      <c r="B5" s="66" t="s">
        <v>23</v>
      </c>
      <c r="C5" s="427" t="s">
        <v>36</v>
      </c>
      <c r="D5" s="428"/>
      <c r="E5" s="343"/>
      <c r="F5" s="70"/>
      <c r="G5" s="71"/>
      <c r="H5" s="71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61"/>
      <c r="AB5" s="61"/>
      <c r="AC5" s="61"/>
      <c r="AD5" s="61"/>
      <c r="AE5" s="61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1"/>
      <c r="BA5" s="61"/>
      <c r="BB5" s="61"/>
      <c r="BC5" s="61"/>
      <c r="BD5" s="61"/>
      <c r="BE5" s="61"/>
    </row>
    <row r="6" spans="1:57" ht="12">
      <c r="A6" s="60"/>
      <c r="B6" s="66" t="s">
        <v>24</v>
      </c>
      <c r="C6" s="427" t="s">
        <v>233</v>
      </c>
      <c r="D6" s="428"/>
      <c r="E6" s="343"/>
      <c r="F6" s="67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1"/>
      <c r="AB6" s="61"/>
      <c r="AC6" s="61"/>
      <c r="AD6" s="61"/>
      <c r="AE6" s="61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1"/>
      <c r="BA6" s="61"/>
      <c r="BB6" s="61"/>
      <c r="BC6" s="61"/>
      <c r="BD6" s="61"/>
      <c r="BE6" s="61"/>
    </row>
    <row r="7" spans="1:57" ht="13.5" customHeight="1" thickBot="1">
      <c r="A7" s="60"/>
      <c r="B7" s="73" t="s">
        <v>33</v>
      </c>
      <c r="C7" s="423" t="s">
        <v>37</v>
      </c>
      <c r="D7" s="424"/>
      <c r="E7" s="343"/>
      <c r="F7" s="67"/>
      <c r="G7" s="68"/>
      <c r="H7" s="68"/>
      <c r="I7" s="68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</row>
    <row r="8" spans="1:57" ht="13.5" customHeight="1">
      <c r="A8" s="60"/>
      <c r="B8" s="75"/>
      <c r="C8" s="75"/>
      <c r="D8" s="61"/>
      <c r="E8" s="74"/>
      <c r="F8" s="61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60"/>
      <c r="AB8" s="60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60"/>
      <c r="AN8" s="75"/>
      <c r="AO8" s="75"/>
      <c r="AP8" s="75"/>
      <c r="AQ8" s="60"/>
      <c r="AR8" s="75"/>
      <c r="AS8" s="75"/>
      <c r="AT8" s="75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</row>
    <row r="9" spans="1:60" ht="13.5" customHeight="1" thickBot="1">
      <c r="A9" s="60"/>
      <c r="B9" s="75"/>
      <c r="C9" s="75"/>
      <c r="D9" s="61"/>
      <c r="E9" s="74"/>
      <c r="F9" s="61"/>
      <c r="G9" s="76" t="s">
        <v>6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60"/>
      <c r="AF9" s="76" t="s">
        <v>7</v>
      </c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60"/>
      <c r="BE9" s="60"/>
      <c r="BH9" s="11"/>
    </row>
    <row r="10" spans="1:60" ht="13.5" customHeight="1" thickBot="1">
      <c r="A10" s="60"/>
      <c r="B10" s="78" t="str">
        <f>CONCATENATE($C$4," pogrupis")</f>
        <v>C pogrupis</v>
      </c>
      <c r="C10" s="78"/>
      <c r="D10" s="79"/>
      <c r="E10" s="344"/>
      <c r="F10" s="61"/>
      <c r="G10" s="429" t="s">
        <v>8</v>
      </c>
      <c r="H10" s="430"/>
      <c r="I10" s="430"/>
      <c r="J10" s="431"/>
      <c r="K10" s="422" t="s">
        <v>9</v>
      </c>
      <c r="L10" s="416"/>
      <c r="M10" s="416"/>
      <c r="N10" s="417"/>
      <c r="O10" s="422" t="s">
        <v>10</v>
      </c>
      <c r="P10" s="416"/>
      <c r="Q10" s="416"/>
      <c r="R10" s="417"/>
      <c r="S10" s="422" t="s">
        <v>29</v>
      </c>
      <c r="T10" s="416"/>
      <c r="U10" s="416"/>
      <c r="V10" s="417"/>
      <c r="W10" s="422" t="s">
        <v>30</v>
      </c>
      <c r="X10" s="416"/>
      <c r="Y10" s="416"/>
      <c r="Z10" s="417"/>
      <c r="AA10" s="422" t="s">
        <v>11</v>
      </c>
      <c r="AB10" s="416"/>
      <c r="AC10" s="416"/>
      <c r="AD10" s="421"/>
      <c r="AE10" s="80"/>
      <c r="AF10" s="412" t="s">
        <v>8</v>
      </c>
      <c r="AG10" s="413"/>
      <c r="AH10" s="413"/>
      <c r="AI10" s="414"/>
      <c r="AJ10" s="412" t="s">
        <v>9</v>
      </c>
      <c r="AK10" s="413"/>
      <c r="AL10" s="413"/>
      <c r="AM10" s="414"/>
      <c r="AN10" s="415" t="s">
        <v>10</v>
      </c>
      <c r="AO10" s="416"/>
      <c r="AP10" s="416"/>
      <c r="AQ10" s="417"/>
      <c r="AR10" s="412" t="s">
        <v>29</v>
      </c>
      <c r="AS10" s="413"/>
      <c r="AT10" s="413"/>
      <c r="AU10" s="414"/>
      <c r="AV10" s="415" t="s">
        <v>30</v>
      </c>
      <c r="AW10" s="416"/>
      <c r="AX10" s="416"/>
      <c r="AY10" s="417"/>
      <c r="AZ10" s="422" t="s">
        <v>11</v>
      </c>
      <c r="BA10" s="416"/>
      <c r="BB10" s="416"/>
      <c r="BC10" s="421"/>
      <c r="BD10" s="80"/>
      <c r="BE10" s="60"/>
      <c r="BH10" s="11"/>
    </row>
    <row r="11" spans="1:57" ht="13.5" customHeight="1" thickBot="1">
      <c r="A11" s="289" t="s">
        <v>12</v>
      </c>
      <c r="B11" s="225" t="s">
        <v>13</v>
      </c>
      <c r="C11" s="226" t="s">
        <v>14</v>
      </c>
      <c r="D11" s="226" t="s">
        <v>32</v>
      </c>
      <c r="E11" s="226" t="s">
        <v>235</v>
      </c>
      <c r="F11" s="319" t="s">
        <v>31</v>
      </c>
      <c r="G11" s="85" t="s">
        <v>15</v>
      </c>
      <c r="H11" s="82" t="s">
        <v>17</v>
      </c>
      <c r="I11" s="83" t="s">
        <v>16</v>
      </c>
      <c r="J11" s="87" t="s">
        <v>17</v>
      </c>
      <c r="K11" s="291" t="s">
        <v>15</v>
      </c>
      <c r="L11" s="82" t="s">
        <v>17</v>
      </c>
      <c r="M11" s="83" t="s">
        <v>16</v>
      </c>
      <c r="N11" s="87" t="s">
        <v>17</v>
      </c>
      <c r="O11" s="291" t="s">
        <v>15</v>
      </c>
      <c r="P11" s="82" t="s">
        <v>17</v>
      </c>
      <c r="Q11" s="83" t="s">
        <v>16</v>
      </c>
      <c r="R11" s="87" t="s">
        <v>17</v>
      </c>
      <c r="S11" s="291" t="s">
        <v>15</v>
      </c>
      <c r="T11" s="82" t="s">
        <v>17</v>
      </c>
      <c r="U11" s="83" t="s">
        <v>16</v>
      </c>
      <c r="V11" s="87" t="s">
        <v>17</v>
      </c>
      <c r="W11" s="291" t="s">
        <v>15</v>
      </c>
      <c r="X11" s="82" t="s">
        <v>17</v>
      </c>
      <c r="Y11" s="83" t="s">
        <v>16</v>
      </c>
      <c r="Z11" s="87" t="s">
        <v>17</v>
      </c>
      <c r="AA11" s="291" t="s">
        <v>15</v>
      </c>
      <c r="AB11" s="82" t="s">
        <v>17</v>
      </c>
      <c r="AC11" s="83" t="s">
        <v>16</v>
      </c>
      <c r="AD11" s="87" t="s">
        <v>17</v>
      </c>
      <c r="AE11" s="290" t="s">
        <v>4</v>
      </c>
      <c r="AF11" s="81" t="s">
        <v>15</v>
      </c>
      <c r="AG11" s="82" t="s">
        <v>17</v>
      </c>
      <c r="AH11" s="83" t="s">
        <v>16</v>
      </c>
      <c r="AI11" s="84" t="s">
        <v>17</v>
      </c>
      <c r="AJ11" s="81" t="s">
        <v>15</v>
      </c>
      <c r="AK11" s="82" t="s">
        <v>17</v>
      </c>
      <c r="AL11" s="83" t="s">
        <v>16</v>
      </c>
      <c r="AM11" s="84" t="s">
        <v>17</v>
      </c>
      <c r="AN11" s="85" t="s">
        <v>15</v>
      </c>
      <c r="AO11" s="82" t="s">
        <v>17</v>
      </c>
      <c r="AP11" s="83" t="s">
        <v>16</v>
      </c>
      <c r="AQ11" s="86" t="s">
        <v>17</v>
      </c>
      <c r="AR11" s="81" t="s">
        <v>15</v>
      </c>
      <c r="AS11" s="82" t="s">
        <v>17</v>
      </c>
      <c r="AT11" s="83" t="s">
        <v>16</v>
      </c>
      <c r="AU11" s="84" t="s">
        <v>17</v>
      </c>
      <c r="AV11" s="85" t="s">
        <v>15</v>
      </c>
      <c r="AW11" s="82" t="s">
        <v>17</v>
      </c>
      <c r="AX11" s="83" t="s">
        <v>16</v>
      </c>
      <c r="AY11" s="87" t="s">
        <v>17</v>
      </c>
      <c r="AZ11" s="291" t="s">
        <v>15</v>
      </c>
      <c r="BA11" s="82" t="s">
        <v>17</v>
      </c>
      <c r="BB11" s="83" t="s">
        <v>16</v>
      </c>
      <c r="BC11" s="86" t="s">
        <v>17</v>
      </c>
      <c r="BD11" s="348" t="s">
        <v>4</v>
      </c>
      <c r="BE11" s="349" t="s">
        <v>18</v>
      </c>
    </row>
    <row r="12" spans="1:57" ht="12.75">
      <c r="A12" s="293">
        <v>1</v>
      </c>
      <c r="B12" s="294" t="s">
        <v>200</v>
      </c>
      <c r="C12" s="294" t="s">
        <v>201</v>
      </c>
      <c r="D12" s="294">
        <v>1996</v>
      </c>
      <c r="E12" s="295" t="s">
        <v>236</v>
      </c>
      <c r="F12" s="350" t="s">
        <v>192</v>
      </c>
      <c r="G12" s="301">
        <v>1</v>
      </c>
      <c r="H12" s="298">
        <v>1</v>
      </c>
      <c r="I12" s="299">
        <v>1</v>
      </c>
      <c r="J12" s="351">
        <v>1</v>
      </c>
      <c r="K12" s="352">
        <v>1</v>
      </c>
      <c r="L12" s="302">
        <v>1</v>
      </c>
      <c r="M12" s="303">
        <v>1</v>
      </c>
      <c r="N12" s="351">
        <v>1</v>
      </c>
      <c r="O12" s="352">
        <v>1</v>
      </c>
      <c r="P12" s="302">
        <v>7</v>
      </c>
      <c r="Q12" s="303">
        <v>1</v>
      </c>
      <c r="R12" s="351">
        <v>6</v>
      </c>
      <c r="S12" s="352">
        <v>1</v>
      </c>
      <c r="T12" s="302">
        <v>5</v>
      </c>
      <c r="U12" s="303">
        <v>1</v>
      </c>
      <c r="V12" s="351">
        <v>3</v>
      </c>
      <c r="W12" s="352">
        <v>1</v>
      </c>
      <c r="X12" s="302">
        <v>6</v>
      </c>
      <c r="Y12" s="303">
        <v>1</v>
      </c>
      <c r="Z12" s="351">
        <v>6</v>
      </c>
      <c r="AA12" s="353">
        <f aca="true" t="shared" si="0" ref="AA12:AD15">G12+K12+O12+S12+W12</f>
        <v>5</v>
      </c>
      <c r="AB12" s="306">
        <f t="shared" si="0"/>
        <v>20</v>
      </c>
      <c r="AC12" s="307">
        <f t="shared" si="0"/>
        <v>5</v>
      </c>
      <c r="AD12" s="308">
        <f t="shared" si="0"/>
        <v>17</v>
      </c>
      <c r="AE12" s="309"/>
      <c r="AF12" s="96">
        <v>0</v>
      </c>
      <c r="AG12" s="97">
        <v>0</v>
      </c>
      <c r="AH12" s="98">
        <v>1</v>
      </c>
      <c r="AI12" s="99">
        <v>2</v>
      </c>
      <c r="AJ12" s="96">
        <v>0</v>
      </c>
      <c r="AK12" s="97">
        <v>0</v>
      </c>
      <c r="AL12" s="98">
        <v>0</v>
      </c>
      <c r="AM12" s="99">
        <v>0</v>
      </c>
      <c r="AN12" s="100">
        <v>0</v>
      </c>
      <c r="AO12" s="97">
        <v>0</v>
      </c>
      <c r="AP12" s="98">
        <v>0</v>
      </c>
      <c r="AQ12" s="101">
        <v>0</v>
      </c>
      <c r="AR12" s="96">
        <v>0</v>
      </c>
      <c r="AS12" s="97">
        <v>0</v>
      </c>
      <c r="AT12" s="98">
        <v>1</v>
      </c>
      <c r="AU12" s="99">
        <v>12</v>
      </c>
      <c r="AV12" s="100">
        <v>1</v>
      </c>
      <c r="AW12" s="97">
        <v>1</v>
      </c>
      <c r="AX12" s="98">
        <v>1</v>
      </c>
      <c r="AY12" s="99">
        <v>1</v>
      </c>
      <c r="AZ12" s="305">
        <f aca="true" t="shared" si="1" ref="AZ12:BC15">AF12+AJ12+AN12+AR12+AV12</f>
        <v>1</v>
      </c>
      <c r="BA12" s="306">
        <f t="shared" si="1"/>
        <v>1</v>
      </c>
      <c r="BB12" s="307">
        <f t="shared" si="1"/>
        <v>3</v>
      </c>
      <c r="BC12" s="310">
        <f t="shared" si="1"/>
        <v>15</v>
      </c>
      <c r="BD12" s="335" t="s">
        <v>217</v>
      </c>
      <c r="BE12" s="336">
        <v>100</v>
      </c>
    </row>
    <row r="13" spans="1:57" ht="12.75">
      <c r="A13" s="105">
        <v>2</v>
      </c>
      <c r="B13" s="89" t="s">
        <v>138</v>
      </c>
      <c r="C13" s="89" t="s">
        <v>139</v>
      </c>
      <c r="D13" s="89">
        <v>1995</v>
      </c>
      <c r="E13" s="284" t="s">
        <v>237</v>
      </c>
      <c r="F13" s="106" t="s">
        <v>193</v>
      </c>
      <c r="G13" s="107">
        <v>0</v>
      </c>
      <c r="H13" s="108">
        <v>0</v>
      </c>
      <c r="I13" s="109">
        <v>0</v>
      </c>
      <c r="J13" s="110">
        <v>0</v>
      </c>
      <c r="K13" s="111">
        <v>0</v>
      </c>
      <c r="L13" s="112">
        <v>0</v>
      </c>
      <c r="M13" s="113">
        <v>1</v>
      </c>
      <c r="N13" s="110">
        <v>2</v>
      </c>
      <c r="O13" s="111">
        <v>0</v>
      </c>
      <c r="P13" s="112">
        <v>0</v>
      </c>
      <c r="Q13" s="113">
        <v>0</v>
      </c>
      <c r="R13" s="110">
        <v>0</v>
      </c>
      <c r="S13" s="111">
        <v>1</v>
      </c>
      <c r="T13" s="112">
        <v>7</v>
      </c>
      <c r="U13" s="113">
        <v>1</v>
      </c>
      <c r="V13" s="110">
        <v>2</v>
      </c>
      <c r="W13" s="111">
        <v>0</v>
      </c>
      <c r="X13" s="112">
        <v>0</v>
      </c>
      <c r="Y13" s="113">
        <v>0</v>
      </c>
      <c r="Z13" s="110">
        <v>0</v>
      </c>
      <c r="AA13" s="91">
        <f t="shared" si="0"/>
        <v>1</v>
      </c>
      <c r="AB13" s="92">
        <f t="shared" si="0"/>
        <v>7</v>
      </c>
      <c r="AC13" s="93">
        <f t="shared" si="0"/>
        <v>2</v>
      </c>
      <c r="AD13" s="94">
        <f t="shared" si="0"/>
        <v>4</v>
      </c>
      <c r="AE13" s="114"/>
      <c r="AF13" s="115">
        <v>0</v>
      </c>
      <c r="AG13" s="112">
        <v>0</v>
      </c>
      <c r="AH13" s="116">
        <v>0</v>
      </c>
      <c r="AI13" s="117">
        <v>0</v>
      </c>
      <c r="AJ13" s="115">
        <v>0</v>
      </c>
      <c r="AK13" s="112">
        <v>0</v>
      </c>
      <c r="AL13" s="116">
        <v>0</v>
      </c>
      <c r="AM13" s="117">
        <v>0</v>
      </c>
      <c r="AN13" s="118">
        <v>0</v>
      </c>
      <c r="AO13" s="112">
        <v>0</v>
      </c>
      <c r="AP13" s="116">
        <v>0</v>
      </c>
      <c r="AQ13" s="119">
        <v>0</v>
      </c>
      <c r="AR13" s="115">
        <v>0</v>
      </c>
      <c r="AS13" s="112">
        <v>0</v>
      </c>
      <c r="AT13" s="116">
        <v>0</v>
      </c>
      <c r="AU13" s="117">
        <v>0</v>
      </c>
      <c r="AV13" s="118">
        <v>1</v>
      </c>
      <c r="AW13" s="112">
        <v>2</v>
      </c>
      <c r="AX13" s="116">
        <v>1</v>
      </c>
      <c r="AY13" s="117">
        <v>1</v>
      </c>
      <c r="AZ13" s="102">
        <f t="shared" si="1"/>
        <v>1</v>
      </c>
      <c r="BA13" s="92">
        <f t="shared" si="1"/>
        <v>2</v>
      </c>
      <c r="BB13" s="93">
        <f t="shared" si="1"/>
        <v>1</v>
      </c>
      <c r="BC13" s="103">
        <f t="shared" si="1"/>
        <v>1</v>
      </c>
      <c r="BD13" s="120" t="s">
        <v>218</v>
      </c>
      <c r="BE13" s="354">
        <v>89</v>
      </c>
    </row>
    <row r="14" spans="1:57" ht="12.75">
      <c r="A14" s="105">
        <v>3</v>
      </c>
      <c r="B14" s="89" t="s">
        <v>176</v>
      </c>
      <c r="C14" s="89" t="s">
        <v>177</v>
      </c>
      <c r="D14" s="89">
        <v>1995</v>
      </c>
      <c r="E14" s="284" t="s">
        <v>238</v>
      </c>
      <c r="F14" s="106" t="s">
        <v>194</v>
      </c>
      <c r="G14" s="121">
        <v>1</v>
      </c>
      <c r="H14" s="122">
        <v>5</v>
      </c>
      <c r="I14" s="123">
        <v>1</v>
      </c>
      <c r="J14" s="124">
        <v>3</v>
      </c>
      <c r="K14" s="125">
        <v>1</v>
      </c>
      <c r="L14" s="126">
        <v>1</v>
      </c>
      <c r="M14" s="127">
        <v>1</v>
      </c>
      <c r="N14" s="124">
        <v>1</v>
      </c>
      <c r="O14" s="125">
        <v>0</v>
      </c>
      <c r="P14" s="126">
        <v>0</v>
      </c>
      <c r="Q14" s="127">
        <v>1</v>
      </c>
      <c r="R14" s="124">
        <v>9</v>
      </c>
      <c r="S14" s="125">
        <v>1</v>
      </c>
      <c r="T14" s="126">
        <v>1</v>
      </c>
      <c r="U14" s="127">
        <v>1</v>
      </c>
      <c r="V14" s="124">
        <v>1</v>
      </c>
      <c r="W14" s="125">
        <v>0</v>
      </c>
      <c r="X14" s="126">
        <v>0</v>
      </c>
      <c r="Y14" s="127">
        <v>0</v>
      </c>
      <c r="Z14" s="124">
        <v>0</v>
      </c>
      <c r="AA14" s="91">
        <f t="shared" si="0"/>
        <v>3</v>
      </c>
      <c r="AB14" s="92">
        <f t="shared" si="0"/>
        <v>7</v>
      </c>
      <c r="AC14" s="93">
        <f t="shared" si="0"/>
        <v>4</v>
      </c>
      <c r="AD14" s="94">
        <f t="shared" si="0"/>
        <v>14</v>
      </c>
      <c r="AE14" s="95"/>
      <c r="AF14" s="115">
        <v>0</v>
      </c>
      <c r="AG14" s="112">
        <v>0</v>
      </c>
      <c r="AH14" s="116">
        <v>1</v>
      </c>
      <c r="AI14" s="117">
        <v>1</v>
      </c>
      <c r="AJ14" s="115">
        <v>0</v>
      </c>
      <c r="AK14" s="112">
        <v>0</v>
      </c>
      <c r="AL14" s="116">
        <v>0</v>
      </c>
      <c r="AM14" s="117">
        <v>0</v>
      </c>
      <c r="AN14" s="118">
        <v>0</v>
      </c>
      <c r="AO14" s="112">
        <v>0</v>
      </c>
      <c r="AP14" s="116">
        <v>0</v>
      </c>
      <c r="AQ14" s="119">
        <v>0</v>
      </c>
      <c r="AR14" s="115">
        <v>0</v>
      </c>
      <c r="AS14" s="112">
        <v>0</v>
      </c>
      <c r="AT14" s="116">
        <v>0</v>
      </c>
      <c r="AU14" s="117">
        <v>0</v>
      </c>
      <c r="AV14" s="118">
        <v>0</v>
      </c>
      <c r="AW14" s="112">
        <v>0</v>
      </c>
      <c r="AX14" s="116">
        <v>0</v>
      </c>
      <c r="AY14" s="117">
        <v>0</v>
      </c>
      <c r="AZ14" s="102">
        <f t="shared" si="1"/>
        <v>0</v>
      </c>
      <c r="BA14" s="92">
        <f t="shared" si="1"/>
        <v>0</v>
      </c>
      <c r="BB14" s="93">
        <f t="shared" si="1"/>
        <v>1</v>
      </c>
      <c r="BC14" s="103">
        <f t="shared" si="1"/>
        <v>1</v>
      </c>
      <c r="BD14" s="120" t="s">
        <v>219</v>
      </c>
      <c r="BE14" s="337">
        <v>79</v>
      </c>
    </row>
    <row r="15" spans="1:57" ht="12.75">
      <c r="A15" s="105">
        <v>4</v>
      </c>
      <c r="B15" s="89" t="s">
        <v>86</v>
      </c>
      <c r="C15" s="89" t="s">
        <v>87</v>
      </c>
      <c r="D15" s="89">
        <v>1995</v>
      </c>
      <c r="E15" s="284" t="s">
        <v>237</v>
      </c>
      <c r="F15" s="106" t="s">
        <v>193</v>
      </c>
      <c r="G15" s="121">
        <v>0</v>
      </c>
      <c r="H15" s="122">
        <v>0</v>
      </c>
      <c r="I15" s="123">
        <v>0</v>
      </c>
      <c r="J15" s="124">
        <v>0</v>
      </c>
      <c r="K15" s="125">
        <v>0</v>
      </c>
      <c r="L15" s="126">
        <v>0</v>
      </c>
      <c r="M15" s="127">
        <v>0</v>
      </c>
      <c r="N15" s="124">
        <v>0</v>
      </c>
      <c r="O15" s="125">
        <v>0</v>
      </c>
      <c r="P15" s="126">
        <v>0</v>
      </c>
      <c r="Q15" s="127">
        <v>0</v>
      </c>
      <c r="R15" s="124">
        <v>0</v>
      </c>
      <c r="S15" s="125">
        <v>1</v>
      </c>
      <c r="T15" s="126">
        <v>5</v>
      </c>
      <c r="U15" s="127">
        <v>1</v>
      </c>
      <c r="V15" s="124">
        <v>2</v>
      </c>
      <c r="W15" s="125">
        <v>0</v>
      </c>
      <c r="X15" s="126">
        <v>0</v>
      </c>
      <c r="Y15" s="127">
        <v>0</v>
      </c>
      <c r="Z15" s="124">
        <v>0</v>
      </c>
      <c r="AA15" s="91">
        <f t="shared" si="0"/>
        <v>1</v>
      </c>
      <c r="AB15" s="92">
        <f t="shared" si="0"/>
        <v>5</v>
      </c>
      <c r="AC15" s="93">
        <f t="shared" si="0"/>
        <v>1</v>
      </c>
      <c r="AD15" s="94">
        <f t="shared" si="0"/>
        <v>2</v>
      </c>
      <c r="AE15" s="95"/>
      <c r="AF15" s="115">
        <v>0</v>
      </c>
      <c r="AG15" s="112">
        <v>0</v>
      </c>
      <c r="AH15" s="116">
        <v>1</v>
      </c>
      <c r="AI15" s="117">
        <v>2</v>
      </c>
      <c r="AJ15" s="115">
        <v>0</v>
      </c>
      <c r="AK15" s="112">
        <v>0</v>
      </c>
      <c r="AL15" s="116">
        <v>0</v>
      </c>
      <c r="AM15" s="117">
        <v>0</v>
      </c>
      <c r="AN15" s="118">
        <v>0</v>
      </c>
      <c r="AO15" s="112">
        <v>0</v>
      </c>
      <c r="AP15" s="116">
        <v>0</v>
      </c>
      <c r="AQ15" s="119">
        <v>0</v>
      </c>
      <c r="AR15" s="115">
        <v>0</v>
      </c>
      <c r="AS15" s="112">
        <v>0</v>
      </c>
      <c r="AT15" s="116">
        <v>0</v>
      </c>
      <c r="AU15" s="117">
        <v>0</v>
      </c>
      <c r="AV15" s="118">
        <v>0</v>
      </c>
      <c r="AW15" s="112">
        <v>0</v>
      </c>
      <c r="AX15" s="116">
        <v>0</v>
      </c>
      <c r="AY15" s="117">
        <v>0</v>
      </c>
      <c r="AZ15" s="102">
        <f t="shared" si="1"/>
        <v>0</v>
      </c>
      <c r="BA15" s="92">
        <f t="shared" si="1"/>
        <v>0</v>
      </c>
      <c r="BB15" s="93">
        <f t="shared" si="1"/>
        <v>1</v>
      </c>
      <c r="BC15" s="103">
        <f t="shared" si="1"/>
        <v>2</v>
      </c>
      <c r="BD15" s="120" t="s">
        <v>220</v>
      </c>
      <c r="BE15" s="338">
        <v>71</v>
      </c>
    </row>
    <row r="16" spans="1:57" ht="12.75">
      <c r="A16" s="105">
        <v>5</v>
      </c>
      <c r="B16" s="128" t="s">
        <v>113</v>
      </c>
      <c r="C16" s="128" t="s">
        <v>209</v>
      </c>
      <c r="D16" s="279">
        <v>1995</v>
      </c>
      <c r="E16" s="286" t="s">
        <v>237</v>
      </c>
      <c r="F16" s="106" t="s">
        <v>193</v>
      </c>
      <c r="G16" s="107">
        <v>0</v>
      </c>
      <c r="H16" s="108">
        <v>0</v>
      </c>
      <c r="I16" s="109">
        <v>0</v>
      </c>
      <c r="J16" s="110">
        <v>0</v>
      </c>
      <c r="K16" s="129">
        <v>0</v>
      </c>
      <c r="L16" s="130">
        <v>0</v>
      </c>
      <c r="M16" s="113">
        <v>1</v>
      </c>
      <c r="N16" s="110">
        <v>3</v>
      </c>
      <c r="O16" s="129">
        <v>0</v>
      </c>
      <c r="P16" s="130">
        <v>0</v>
      </c>
      <c r="Q16" s="113">
        <v>0</v>
      </c>
      <c r="R16" s="110">
        <v>0</v>
      </c>
      <c r="S16" s="129">
        <v>0</v>
      </c>
      <c r="T16" s="130">
        <v>0</v>
      </c>
      <c r="U16" s="113">
        <v>1</v>
      </c>
      <c r="V16" s="110">
        <v>1</v>
      </c>
      <c r="W16" s="129">
        <v>0</v>
      </c>
      <c r="X16" s="130">
        <v>0</v>
      </c>
      <c r="Y16" s="113">
        <v>1</v>
      </c>
      <c r="Z16" s="110">
        <v>5</v>
      </c>
      <c r="AA16" s="91">
        <v>0</v>
      </c>
      <c r="AB16" s="92">
        <f aca="true" t="shared" si="2" ref="AB16:AD18">H16+L16+P16+T16+X16</f>
        <v>0</v>
      </c>
      <c r="AC16" s="93">
        <f t="shared" si="2"/>
        <v>3</v>
      </c>
      <c r="AD16" s="94">
        <f t="shared" si="2"/>
        <v>9</v>
      </c>
      <c r="AE16" s="95"/>
      <c r="AF16" s="115"/>
      <c r="AG16" s="112"/>
      <c r="AH16" s="116"/>
      <c r="AI16" s="117"/>
      <c r="AJ16" s="115"/>
      <c r="AK16" s="112"/>
      <c r="AL16" s="116"/>
      <c r="AM16" s="117"/>
      <c r="AN16" s="118"/>
      <c r="AO16" s="112"/>
      <c r="AP16" s="116"/>
      <c r="AQ16" s="119"/>
      <c r="AR16" s="115"/>
      <c r="AS16" s="112"/>
      <c r="AT16" s="116"/>
      <c r="AU16" s="117"/>
      <c r="AV16" s="118"/>
      <c r="AW16" s="112"/>
      <c r="AX16" s="116"/>
      <c r="AY16" s="117"/>
      <c r="AZ16" s="102">
        <f aca="true" t="shared" si="3" ref="AZ16:BC18">AF16+AJ16+AN16+AR16+AV16</f>
        <v>0</v>
      </c>
      <c r="BA16" s="92">
        <f t="shared" si="3"/>
        <v>0</v>
      </c>
      <c r="BB16" s="93">
        <f t="shared" si="3"/>
        <v>0</v>
      </c>
      <c r="BC16" s="103">
        <f t="shared" si="3"/>
        <v>0</v>
      </c>
      <c r="BD16" s="104" t="s">
        <v>221</v>
      </c>
      <c r="BE16" s="338">
        <v>63</v>
      </c>
    </row>
    <row r="17" spans="1:57" ht="12.75">
      <c r="A17" s="105">
        <v>6</v>
      </c>
      <c r="B17" s="89" t="s">
        <v>140</v>
      </c>
      <c r="C17" s="89" t="s">
        <v>141</v>
      </c>
      <c r="D17" s="89">
        <v>1996</v>
      </c>
      <c r="E17" s="284" t="s">
        <v>237</v>
      </c>
      <c r="F17" s="106" t="s">
        <v>193</v>
      </c>
      <c r="G17" s="131">
        <v>0</v>
      </c>
      <c r="H17" s="132">
        <v>0</v>
      </c>
      <c r="I17" s="133">
        <v>0</v>
      </c>
      <c r="J17" s="134">
        <v>0</v>
      </c>
      <c r="K17" s="135">
        <v>0</v>
      </c>
      <c r="L17" s="136">
        <v>0</v>
      </c>
      <c r="M17" s="137">
        <v>1</v>
      </c>
      <c r="N17" s="134">
        <v>12</v>
      </c>
      <c r="O17" s="135">
        <v>0</v>
      </c>
      <c r="P17" s="136">
        <v>0</v>
      </c>
      <c r="Q17" s="137">
        <v>0</v>
      </c>
      <c r="R17" s="134">
        <v>0</v>
      </c>
      <c r="S17" s="135">
        <v>0</v>
      </c>
      <c r="T17" s="136">
        <v>0</v>
      </c>
      <c r="U17" s="137">
        <v>1</v>
      </c>
      <c r="V17" s="134">
        <v>3</v>
      </c>
      <c r="W17" s="135">
        <v>0</v>
      </c>
      <c r="X17" s="136">
        <v>0</v>
      </c>
      <c r="Y17" s="137">
        <v>0</v>
      </c>
      <c r="Z17" s="134">
        <v>0</v>
      </c>
      <c r="AA17" s="91">
        <f>G17+K17+O17+S17+W17</f>
        <v>0</v>
      </c>
      <c r="AB17" s="92">
        <f t="shared" si="2"/>
        <v>0</v>
      </c>
      <c r="AC17" s="93">
        <f t="shared" si="2"/>
        <v>2</v>
      </c>
      <c r="AD17" s="94">
        <f t="shared" si="2"/>
        <v>15</v>
      </c>
      <c r="AE17" s="138"/>
      <c r="AF17" s="115"/>
      <c r="AG17" s="112"/>
      <c r="AH17" s="116"/>
      <c r="AI17" s="117"/>
      <c r="AJ17" s="115"/>
      <c r="AK17" s="112"/>
      <c r="AL17" s="116"/>
      <c r="AM17" s="117"/>
      <c r="AN17" s="118"/>
      <c r="AO17" s="112"/>
      <c r="AP17" s="116"/>
      <c r="AQ17" s="119"/>
      <c r="AR17" s="115"/>
      <c r="AS17" s="112"/>
      <c r="AT17" s="116"/>
      <c r="AU17" s="117"/>
      <c r="AV17" s="118"/>
      <c r="AW17" s="112"/>
      <c r="AX17" s="116"/>
      <c r="AY17" s="117"/>
      <c r="AZ17" s="102">
        <f t="shared" si="3"/>
        <v>0</v>
      </c>
      <c r="BA17" s="92">
        <f t="shared" si="3"/>
        <v>0</v>
      </c>
      <c r="BB17" s="93">
        <f t="shared" si="3"/>
        <v>0</v>
      </c>
      <c r="BC17" s="103">
        <f t="shared" si="3"/>
        <v>0</v>
      </c>
      <c r="BD17" s="120" t="s">
        <v>222</v>
      </c>
      <c r="BE17" s="337">
        <v>56</v>
      </c>
    </row>
    <row r="18" spans="1:57" ht="13.5" thickBot="1">
      <c r="A18" s="139">
        <v>7</v>
      </c>
      <c r="B18" s="140" t="s">
        <v>188</v>
      </c>
      <c r="C18" s="140" t="s">
        <v>189</v>
      </c>
      <c r="D18" s="355">
        <v>1995</v>
      </c>
      <c r="E18" s="345" t="s">
        <v>237</v>
      </c>
      <c r="F18" s="141" t="s">
        <v>193</v>
      </c>
      <c r="G18" s="221">
        <v>0</v>
      </c>
      <c r="H18" s="218">
        <v>0</v>
      </c>
      <c r="I18" s="219">
        <v>0</v>
      </c>
      <c r="J18" s="275">
        <v>0</v>
      </c>
      <c r="K18" s="276">
        <v>0</v>
      </c>
      <c r="L18" s="222">
        <v>0</v>
      </c>
      <c r="M18" s="224">
        <v>0</v>
      </c>
      <c r="N18" s="275">
        <v>0</v>
      </c>
      <c r="O18" s="276">
        <v>0</v>
      </c>
      <c r="P18" s="222">
        <v>0</v>
      </c>
      <c r="Q18" s="224">
        <v>0</v>
      </c>
      <c r="R18" s="275">
        <v>0</v>
      </c>
      <c r="S18" s="276">
        <v>0</v>
      </c>
      <c r="T18" s="222">
        <v>0</v>
      </c>
      <c r="U18" s="224">
        <v>0</v>
      </c>
      <c r="V18" s="275">
        <v>0</v>
      </c>
      <c r="W18" s="276">
        <v>0</v>
      </c>
      <c r="X18" s="222">
        <v>0</v>
      </c>
      <c r="Y18" s="224">
        <v>0</v>
      </c>
      <c r="Z18" s="275">
        <v>0</v>
      </c>
      <c r="AA18" s="149">
        <f>G18+K18+O18+S18+W18</f>
        <v>0</v>
      </c>
      <c r="AB18" s="150">
        <f t="shared" si="2"/>
        <v>0</v>
      </c>
      <c r="AC18" s="151">
        <f t="shared" si="2"/>
        <v>0</v>
      </c>
      <c r="AD18" s="152">
        <f t="shared" si="2"/>
        <v>0</v>
      </c>
      <c r="AE18" s="341"/>
      <c r="AF18" s="154"/>
      <c r="AG18" s="155"/>
      <c r="AH18" s="156"/>
      <c r="AI18" s="157"/>
      <c r="AJ18" s="154"/>
      <c r="AK18" s="155"/>
      <c r="AL18" s="156"/>
      <c r="AM18" s="157"/>
      <c r="AN18" s="158"/>
      <c r="AO18" s="155"/>
      <c r="AP18" s="156"/>
      <c r="AQ18" s="159"/>
      <c r="AR18" s="154"/>
      <c r="AS18" s="155"/>
      <c r="AT18" s="156"/>
      <c r="AU18" s="157"/>
      <c r="AV18" s="158"/>
      <c r="AW18" s="155"/>
      <c r="AX18" s="156"/>
      <c r="AY18" s="157"/>
      <c r="AZ18" s="160">
        <f t="shared" si="3"/>
        <v>0</v>
      </c>
      <c r="BA18" s="150">
        <f t="shared" si="3"/>
        <v>0</v>
      </c>
      <c r="BB18" s="151">
        <f t="shared" si="3"/>
        <v>0</v>
      </c>
      <c r="BC18" s="161">
        <f t="shared" si="3"/>
        <v>0</v>
      </c>
      <c r="BD18" s="162" t="s">
        <v>223</v>
      </c>
      <c r="BE18" s="356">
        <v>0</v>
      </c>
    </row>
    <row r="19" spans="1:57" ht="11.25">
      <c r="A19" s="60"/>
      <c r="B19" s="60"/>
      <c r="C19" s="60"/>
      <c r="D19" s="61"/>
      <c r="E19" s="74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163"/>
    </row>
    <row r="20" spans="1:57" ht="11.25">
      <c r="A20" s="60"/>
      <c r="B20" s="60"/>
      <c r="C20" s="60"/>
      <c r="D20" s="61"/>
      <c r="E20" s="74"/>
      <c r="F20" s="6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163"/>
    </row>
    <row r="21" spans="1:57" ht="13.5" thickBot="1">
      <c r="A21" s="60"/>
      <c r="B21" s="75"/>
      <c r="C21" s="75"/>
      <c r="D21" s="61"/>
      <c r="E21" s="74"/>
      <c r="F21" s="61"/>
      <c r="G21" s="76" t="s">
        <v>19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60"/>
      <c r="AF21" s="76" t="s">
        <v>20</v>
      </c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60"/>
      <c r="BE21" s="60"/>
    </row>
    <row r="22" spans="1:57" ht="13.5" customHeight="1" thickBot="1">
      <c r="A22" s="60"/>
      <c r="B22" s="78" t="str">
        <f>CONCATENATE($C$4," pogrupis")</f>
        <v>C pogrupis</v>
      </c>
      <c r="C22" s="78"/>
      <c r="D22" s="79"/>
      <c r="E22" s="344"/>
      <c r="F22" s="61"/>
      <c r="G22" s="418" t="s">
        <v>8</v>
      </c>
      <c r="H22" s="419"/>
      <c r="I22" s="419"/>
      <c r="J22" s="420"/>
      <c r="K22" s="412" t="s">
        <v>9</v>
      </c>
      <c r="L22" s="413"/>
      <c r="M22" s="413"/>
      <c r="N22" s="414"/>
      <c r="O22" s="412" t="s">
        <v>10</v>
      </c>
      <c r="P22" s="413"/>
      <c r="Q22" s="413"/>
      <c r="R22" s="414"/>
      <c r="S22" s="412" t="s">
        <v>29</v>
      </c>
      <c r="T22" s="413"/>
      <c r="U22" s="413"/>
      <c r="V22" s="414"/>
      <c r="W22" s="412" t="s">
        <v>30</v>
      </c>
      <c r="X22" s="413"/>
      <c r="Y22" s="413"/>
      <c r="Z22" s="414"/>
      <c r="AA22" s="415" t="s">
        <v>11</v>
      </c>
      <c r="AB22" s="416"/>
      <c r="AC22" s="416"/>
      <c r="AD22" s="417"/>
      <c r="AE22" s="80"/>
      <c r="AF22" s="412" t="s">
        <v>8</v>
      </c>
      <c r="AG22" s="413"/>
      <c r="AH22" s="413"/>
      <c r="AI22" s="414"/>
      <c r="AJ22" s="412" t="s">
        <v>9</v>
      </c>
      <c r="AK22" s="413"/>
      <c r="AL22" s="413"/>
      <c r="AM22" s="414"/>
      <c r="AN22" s="412" t="s">
        <v>10</v>
      </c>
      <c r="AO22" s="413"/>
      <c r="AP22" s="413"/>
      <c r="AQ22" s="414"/>
      <c r="AR22" s="412" t="s">
        <v>29</v>
      </c>
      <c r="AS22" s="413"/>
      <c r="AT22" s="413"/>
      <c r="AU22" s="414"/>
      <c r="AV22" s="412" t="s">
        <v>30</v>
      </c>
      <c r="AW22" s="413"/>
      <c r="AX22" s="413"/>
      <c r="AY22" s="414"/>
      <c r="AZ22" s="415" t="s">
        <v>11</v>
      </c>
      <c r="BA22" s="416"/>
      <c r="BB22" s="416"/>
      <c r="BC22" s="421"/>
      <c r="BD22" s="60"/>
      <c r="BE22" s="60"/>
    </row>
    <row r="23" spans="1:57" ht="12" thickBot="1">
      <c r="A23" s="357" t="s">
        <v>12</v>
      </c>
      <c r="B23" s="358" t="s">
        <v>13</v>
      </c>
      <c r="C23" s="226" t="s">
        <v>14</v>
      </c>
      <c r="D23" s="359" t="s">
        <v>32</v>
      </c>
      <c r="E23" s="282" t="s">
        <v>235</v>
      </c>
      <c r="F23" s="326" t="s">
        <v>31</v>
      </c>
      <c r="G23" s="81" t="s">
        <v>15</v>
      </c>
      <c r="H23" s="82" t="s">
        <v>17</v>
      </c>
      <c r="I23" s="83" t="s">
        <v>16</v>
      </c>
      <c r="J23" s="84" t="s">
        <v>17</v>
      </c>
      <c r="K23" s="81" t="s">
        <v>15</v>
      </c>
      <c r="L23" s="82" t="s">
        <v>17</v>
      </c>
      <c r="M23" s="83" t="s">
        <v>16</v>
      </c>
      <c r="N23" s="84" t="s">
        <v>17</v>
      </c>
      <c r="O23" s="81" t="s">
        <v>15</v>
      </c>
      <c r="P23" s="82" t="s">
        <v>17</v>
      </c>
      <c r="Q23" s="83" t="s">
        <v>16</v>
      </c>
      <c r="R23" s="84" t="s">
        <v>17</v>
      </c>
      <c r="S23" s="81" t="s">
        <v>15</v>
      </c>
      <c r="T23" s="82" t="s">
        <v>17</v>
      </c>
      <c r="U23" s="83" t="s">
        <v>16</v>
      </c>
      <c r="V23" s="84" t="s">
        <v>17</v>
      </c>
      <c r="W23" s="81" t="s">
        <v>15</v>
      </c>
      <c r="X23" s="82" t="s">
        <v>17</v>
      </c>
      <c r="Y23" s="83" t="s">
        <v>16</v>
      </c>
      <c r="Z23" s="84" t="s">
        <v>17</v>
      </c>
      <c r="AA23" s="85" t="s">
        <v>15</v>
      </c>
      <c r="AB23" s="82" t="s">
        <v>17</v>
      </c>
      <c r="AC23" s="83" t="s">
        <v>16</v>
      </c>
      <c r="AD23" s="87" t="s">
        <v>17</v>
      </c>
      <c r="AE23" s="320" t="s">
        <v>4</v>
      </c>
      <c r="AF23" s="321" t="s">
        <v>15</v>
      </c>
      <c r="AG23" s="322" t="s">
        <v>17</v>
      </c>
      <c r="AH23" s="323" t="s">
        <v>16</v>
      </c>
      <c r="AI23" s="324" t="s">
        <v>17</v>
      </c>
      <c r="AJ23" s="321" t="s">
        <v>15</v>
      </c>
      <c r="AK23" s="322" t="s">
        <v>17</v>
      </c>
      <c r="AL23" s="323" t="s">
        <v>16</v>
      </c>
      <c r="AM23" s="324" t="s">
        <v>17</v>
      </c>
      <c r="AN23" s="321" t="s">
        <v>15</v>
      </c>
      <c r="AO23" s="322" t="s">
        <v>17</v>
      </c>
      <c r="AP23" s="323" t="s">
        <v>16</v>
      </c>
      <c r="AQ23" s="324" t="s">
        <v>17</v>
      </c>
      <c r="AR23" s="321" t="s">
        <v>15</v>
      </c>
      <c r="AS23" s="322" t="s">
        <v>17</v>
      </c>
      <c r="AT23" s="323" t="s">
        <v>16</v>
      </c>
      <c r="AU23" s="324" t="s">
        <v>17</v>
      </c>
      <c r="AV23" s="321" t="s">
        <v>15</v>
      </c>
      <c r="AW23" s="322" t="s">
        <v>17</v>
      </c>
      <c r="AX23" s="323" t="s">
        <v>16</v>
      </c>
      <c r="AY23" s="324" t="s">
        <v>17</v>
      </c>
      <c r="AZ23" s="85" t="s">
        <v>15</v>
      </c>
      <c r="BA23" s="322" t="s">
        <v>17</v>
      </c>
      <c r="BB23" s="85" t="s">
        <v>16</v>
      </c>
      <c r="BC23" s="324" t="s">
        <v>17</v>
      </c>
      <c r="BD23" s="325" t="s">
        <v>4</v>
      </c>
      <c r="BE23" s="326" t="s">
        <v>18</v>
      </c>
    </row>
    <row r="24" spans="1:57" ht="12.75">
      <c r="A24" s="293">
        <v>1</v>
      </c>
      <c r="B24" s="271" t="s">
        <v>168</v>
      </c>
      <c r="C24" s="271" t="s">
        <v>208</v>
      </c>
      <c r="D24" s="296"/>
      <c r="E24" s="360" t="s">
        <v>239</v>
      </c>
      <c r="F24" s="361" t="s">
        <v>232</v>
      </c>
      <c r="G24" s="329">
        <v>1</v>
      </c>
      <c r="H24" s="330">
        <v>1</v>
      </c>
      <c r="I24" s="331">
        <v>1</v>
      </c>
      <c r="J24" s="332">
        <v>1</v>
      </c>
      <c r="K24" s="329">
        <v>1</v>
      </c>
      <c r="L24" s="333">
        <v>1</v>
      </c>
      <c r="M24" s="334">
        <v>1</v>
      </c>
      <c r="N24" s="332">
        <v>1</v>
      </c>
      <c r="O24" s="329">
        <v>1</v>
      </c>
      <c r="P24" s="333">
        <v>1</v>
      </c>
      <c r="Q24" s="334">
        <v>1</v>
      </c>
      <c r="R24" s="332">
        <v>1</v>
      </c>
      <c r="S24" s="329">
        <v>1</v>
      </c>
      <c r="T24" s="333">
        <v>3</v>
      </c>
      <c r="U24" s="334">
        <v>1</v>
      </c>
      <c r="V24" s="332">
        <v>1</v>
      </c>
      <c r="W24" s="329">
        <v>1</v>
      </c>
      <c r="X24" s="333">
        <v>2</v>
      </c>
      <c r="Y24" s="334">
        <v>1</v>
      </c>
      <c r="Z24" s="332">
        <v>2</v>
      </c>
      <c r="AA24" s="305">
        <f aca="true" t="shared" si="4" ref="AA24:AD28">G24+K24+O24+S24+W24</f>
        <v>5</v>
      </c>
      <c r="AB24" s="306">
        <f t="shared" si="4"/>
        <v>8</v>
      </c>
      <c r="AC24" s="307">
        <f t="shared" si="4"/>
        <v>5</v>
      </c>
      <c r="AD24" s="308">
        <f t="shared" si="4"/>
        <v>6</v>
      </c>
      <c r="AE24" s="309"/>
      <c r="AF24" s="329">
        <v>1</v>
      </c>
      <c r="AG24" s="333">
        <v>4</v>
      </c>
      <c r="AH24" s="334">
        <v>1</v>
      </c>
      <c r="AI24" s="332">
        <v>1</v>
      </c>
      <c r="AJ24" s="329">
        <v>1</v>
      </c>
      <c r="AK24" s="333">
        <v>1</v>
      </c>
      <c r="AL24" s="334">
        <v>1</v>
      </c>
      <c r="AM24" s="332">
        <v>1</v>
      </c>
      <c r="AN24" s="329">
        <v>1</v>
      </c>
      <c r="AO24" s="333">
        <v>1</v>
      </c>
      <c r="AP24" s="334">
        <v>1</v>
      </c>
      <c r="AQ24" s="332">
        <v>1</v>
      </c>
      <c r="AR24" s="329">
        <v>0</v>
      </c>
      <c r="AS24" s="333">
        <v>0</v>
      </c>
      <c r="AT24" s="334">
        <v>0</v>
      </c>
      <c r="AU24" s="332">
        <v>0</v>
      </c>
      <c r="AV24" s="329">
        <v>1</v>
      </c>
      <c r="AW24" s="333">
        <v>2</v>
      </c>
      <c r="AX24" s="334">
        <v>1</v>
      </c>
      <c r="AY24" s="332">
        <v>2</v>
      </c>
      <c r="AZ24" s="305">
        <f aca="true" t="shared" si="5" ref="AZ24:BC27">AF24+AJ24+AN24+AR24+AV24</f>
        <v>4</v>
      </c>
      <c r="BA24" s="306">
        <f t="shared" si="5"/>
        <v>8</v>
      </c>
      <c r="BB24" s="307">
        <f t="shared" si="5"/>
        <v>4</v>
      </c>
      <c r="BC24" s="310">
        <f t="shared" si="5"/>
        <v>5</v>
      </c>
      <c r="BD24" s="335" t="s">
        <v>217</v>
      </c>
      <c r="BE24" s="336"/>
    </row>
    <row r="25" spans="1:57" ht="12.75">
      <c r="A25" s="88">
        <v>2</v>
      </c>
      <c r="B25" s="89" t="s">
        <v>72</v>
      </c>
      <c r="C25" s="89" t="s">
        <v>73</v>
      </c>
      <c r="D25" s="281">
        <v>1995</v>
      </c>
      <c r="E25" s="288" t="s">
        <v>241</v>
      </c>
      <c r="F25" s="172" t="s">
        <v>193</v>
      </c>
      <c r="G25" s="165">
        <v>0</v>
      </c>
      <c r="H25" s="108">
        <v>0</v>
      </c>
      <c r="I25" s="109">
        <v>0</v>
      </c>
      <c r="J25" s="166">
        <v>0</v>
      </c>
      <c r="K25" s="165">
        <v>1</v>
      </c>
      <c r="L25" s="130">
        <v>3</v>
      </c>
      <c r="M25" s="113">
        <v>1</v>
      </c>
      <c r="N25" s="166">
        <v>1</v>
      </c>
      <c r="O25" s="165">
        <v>1</v>
      </c>
      <c r="P25" s="130">
        <v>1</v>
      </c>
      <c r="Q25" s="113">
        <v>1</v>
      </c>
      <c r="R25" s="166">
        <v>1</v>
      </c>
      <c r="S25" s="165">
        <v>1</v>
      </c>
      <c r="T25" s="130">
        <v>1</v>
      </c>
      <c r="U25" s="113">
        <v>1</v>
      </c>
      <c r="V25" s="166">
        <v>1</v>
      </c>
      <c r="W25" s="165">
        <v>0</v>
      </c>
      <c r="X25" s="130">
        <v>0</v>
      </c>
      <c r="Y25" s="113">
        <v>0</v>
      </c>
      <c r="Z25" s="166">
        <v>0</v>
      </c>
      <c r="AA25" s="102">
        <f t="shared" si="4"/>
        <v>3</v>
      </c>
      <c r="AB25" s="92">
        <f t="shared" si="4"/>
        <v>5</v>
      </c>
      <c r="AC25" s="93">
        <f t="shared" si="4"/>
        <v>3</v>
      </c>
      <c r="AD25" s="94">
        <f t="shared" si="4"/>
        <v>3</v>
      </c>
      <c r="AE25" s="95"/>
      <c r="AF25" s="165">
        <v>0</v>
      </c>
      <c r="AG25" s="130">
        <v>0</v>
      </c>
      <c r="AH25" s="113">
        <v>1</v>
      </c>
      <c r="AI25" s="166">
        <v>1</v>
      </c>
      <c r="AJ25" s="165">
        <v>1</v>
      </c>
      <c r="AK25" s="130">
        <v>1</v>
      </c>
      <c r="AL25" s="113">
        <v>1</v>
      </c>
      <c r="AM25" s="166">
        <v>1</v>
      </c>
      <c r="AN25" s="165">
        <v>0</v>
      </c>
      <c r="AO25" s="130">
        <v>0</v>
      </c>
      <c r="AP25" s="113">
        <v>1</v>
      </c>
      <c r="AQ25" s="166">
        <v>1</v>
      </c>
      <c r="AR25" s="165">
        <v>0</v>
      </c>
      <c r="AS25" s="130">
        <v>0</v>
      </c>
      <c r="AT25" s="113">
        <v>0</v>
      </c>
      <c r="AU25" s="166">
        <v>0</v>
      </c>
      <c r="AV25" s="165">
        <v>0</v>
      </c>
      <c r="AW25" s="130">
        <v>0</v>
      </c>
      <c r="AX25" s="113">
        <v>0</v>
      </c>
      <c r="AY25" s="166">
        <v>0</v>
      </c>
      <c r="AZ25" s="102">
        <f t="shared" si="5"/>
        <v>1</v>
      </c>
      <c r="BA25" s="92">
        <f t="shared" si="5"/>
        <v>1</v>
      </c>
      <c r="BB25" s="93">
        <f t="shared" si="5"/>
        <v>3</v>
      </c>
      <c r="BC25" s="103">
        <f t="shared" si="5"/>
        <v>3</v>
      </c>
      <c r="BD25" s="120" t="s">
        <v>218</v>
      </c>
      <c r="BE25" s="337">
        <v>100</v>
      </c>
    </row>
    <row r="26" spans="1:57" ht="12.75">
      <c r="A26" s="173">
        <v>3</v>
      </c>
      <c r="B26" s="89" t="s">
        <v>168</v>
      </c>
      <c r="C26" s="89" t="s">
        <v>169</v>
      </c>
      <c r="D26" s="281">
        <v>1995</v>
      </c>
      <c r="E26" s="288" t="s">
        <v>238</v>
      </c>
      <c r="F26" s="172" t="s">
        <v>194</v>
      </c>
      <c r="G26" s="174">
        <v>1</v>
      </c>
      <c r="H26" s="132">
        <v>2</v>
      </c>
      <c r="I26" s="133">
        <v>1</v>
      </c>
      <c r="J26" s="175">
        <v>2</v>
      </c>
      <c r="K26" s="174">
        <v>0</v>
      </c>
      <c r="L26" s="136">
        <v>0</v>
      </c>
      <c r="M26" s="137">
        <v>1</v>
      </c>
      <c r="N26" s="175">
        <v>1</v>
      </c>
      <c r="O26" s="174">
        <v>1</v>
      </c>
      <c r="P26" s="136">
        <v>1</v>
      </c>
      <c r="Q26" s="137">
        <v>1</v>
      </c>
      <c r="R26" s="175">
        <v>1</v>
      </c>
      <c r="S26" s="174">
        <v>0</v>
      </c>
      <c r="T26" s="136">
        <v>0</v>
      </c>
      <c r="U26" s="137">
        <v>1</v>
      </c>
      <c r="V26" s="175">
        <v>2</v>
      </c>
      <c r="W26" s="174">
        <v>1</v>
      </c>
      <c r="X26" s="136">
        <v>1</v>
      </c>
      <c r="Y26" s="137">
        <v>1</v>
      </c>
      <c r="Z26" s="175">
        <v>1</v>
      </c>
      <c r="AA26" s="102">
        <f t="shared" si="4"/>
        <v>3</v>
      </c>
      <c r="AB26" s="92">
        <f t="shared" si="4"/>
        <v>4</v>
      </c>
      <c r="AC26" s="93">
        <f t="shared" si="4"/>
        <v>5</v>
      </c>
      <c r="AD26" s="94">
        <f t="shared" si="4"/>
        <v>7</v>
      </c>
      <c r="AE26" s="138"/>
      <c r="AF26" s="165">
        <v>0</v>
      </c>
      <c r="AG26" s="130">
        <v>0</v>
      </c>
      <c r="AH26" s="113">
        <v>1</v>
      </c>
      <c r="AI26" s="166">
        <v>1</v>
      </c>
      <c r="AJ26" s="165">
        <v>0</v>
      </c>
      <c r="AK26" s="130">
        <v>0</v>
      </c>
      <c r="AL26" s="113">
        <v>1</v>
      </c>
      <c r="AM26" s="166">
        <v>3</v>
      </c>
      <c r="AN26" s="165">
        <v>0</v>
      </c>
      <c r="AO26" s="130">
        <v>0</v>
      </c>
      <c r="AP26" s="113">
        <v>1</v>
      </c>
      <c r="AQ26" s="166">
        <v>1</v>
      </c>
      <c r="AR26" s="165">
        <v>0</v>
      </c>
      <c r="AS26" s="130">
        <v>0</v>
      </c>
      <c r="AT26" s="113">
        <v>0</v>
      </c>
      <c r="AU26" s="166">
        <v>0</v>
      </c>
      <c r="AV26" s="165">
        <v>0</v>
      </c>
      <c r="AW26" s="130">
        <v>0</v>
      </c>
      <c r="AX26" s="113">
        <v>1</v>
      </c>
      <c r="AY26" s="166">
        <v>1</v>
      </c>
      <c r="AZ26" s="102">
        <f t="shared" si="5"/>
        <v>0</v>
      </c>
      <c r="BA26" s="92">
        <f t="shared" si="5"/>
        <v>0</v>
      </c>
      <c r="BB26" s="93">
        <f t="shared" si="5"/>
        <v>4</v>
      </c>
      <c r="BC26" s="103">
        <f t="shared" si="5"/>
        <v>6</v>
      </c>
      <c r="BD26" s="120" t="s">
        <v>219</v>
      </c>
      <c r="BE26" s="338">
        <v>89</v>
      </c>
    </row>
    <row r="27" spans="1:57" ht="12.75">
      <c r="A27" s="88">
        <v>4</v>
      </c>
      <c r="B27" s="89" t="s">
        <v>43</v>
      </c>
      <c r="C27" s="89" t="s">
        <v>44</v>
      </c>
      <c r="D27" s="281">
        <v>1995</v>
      </c>
      <c r="E27" s="288" t="s">
        <v>236</v>
      </c>
      <c r="F27" s="176" t="s">
        <v>192</v>
      </c>
      <c r="G27" s="177">
        <v>1</v>
      </c>
      <c r="H27" s="178">
        <v>2</v>
      </c>
      <c r="I27" s="179">
        <v>1</v>
      </c>
      <c r="J27" s="180">
        <v>2</v>
      </c>
      <c r="K27" s="177">
        <v>1</v>
      </c>
      <c r="L27" s="181">
        <v>3</v>
      </c>
      <c r="M27" s="182">
        <v>1</v>
      </c>
      <c r="N27" s="180">
        <v>1</v>
      </c>
      <c r="O27" s="177">
        <v>0</v>
      </c>
      <c r="P27" s="181">
        <v>0</v>
      </c>
      <c r="Q27" s="182">
        <v>1</v>
      </c>
      <c r="R27" s="180">
        <v>3</v>
      </c>
      <c r="S27" s="177">
        <v>0</v>
      </c>
      <c r="T27" s="181">
        <v>0</v>
      </c>
      <c r="U27" s="182">
        <v>1</v>
      </c>
      <c r="V27" s="180">
        <v>4</v>
      </c>
      <c r="W27" s="177">
        <v>1</v>
      </c>
      <c r="X27" s="181">
        <v>1</v>
      </c>
      <c r="Y27" s="182">
        <v>1</v>
      </c>
      <c r="Z27" s="180">
        <v>1</v>
      </c>
      <c r="AA27" s="102">
        <f t="shared" si="4"/>
        <v>3</v>
      </c>
      <c r="AB27" s="92">
        <f t="shared" si="4"/>
        <v>6</v>
      </c>
      <c r="AC27" s="93">
        <f t="shared" si="4"/>
        <v>5</v>
      </c>
      <c r="AD27" s="94">
        <f t="shared" si="4"/>
        <v>11</v>
      </c>
      <c r="AE27" s="114"/>
      <c r="AF27" s="183">
        <v>0</v>
      </c>
      <c r="AG27" s="184">
        <v>0</v>
      </c>
      <c r="AH27" s="90">
        <v>1</v>
      </c>
      <c r="AI27" s="185">
        <v>2</v>
      </c>
      <c r="AJ27" s="183">
        <v>0</v>
      </c>
      <c r="AK27" s="184">
        <v>0</v>
      </c>
      <c r="AL27" s="90">
        <v>1</v>
      </c>
      <c r="AM27" s="185">
        <v>2</v>
      </c>
      <c r="AN27" s="183">
        <v>0</v>
      </c>
      <c r="AO27" s="184">
        <v>0</v>
      </c>
      <c r="AP27" s="90">
        <v>1</v>
      </c>
      <c r="AQ27" s="185">
        <v>1</v>
      </c>
      <c r="AR27" s="183">
        <v>0</v>
      </c>
      <c r="AS27" s="184">
        <v>0</v>
      </c>
      <c r="AT27" s="90">
        <v>0</v>
      </c>
      <c r="AU27" s="185">
        <v>0</v>
      </c>
      <c r="AV27" s="183">
        <v>0</v>
      </c>
      <c r="AW27" s="184">
        <v>0</v>
      </c>
      <c r="AX27" s="90">
        <v>0</v>
      </c>
      <c r="AY27" s="185">
        <v>0</v>
      </c>
      <c r="AZ27" s="102">
        <f t="shared" si="5"/>
        <v>0</v>
      </c>
      <c r="BA27" s="92">
        <f t="shared" si="5"/>
        <v>0</v>
      </c>
      <c r="BB27" s="93">
        <f t="shared" si="5"/>
        <v>3</v>
      </c>
      <c r="BC27" s="103">
        <f t="shared" si="5"/>
        <v>5</v>
      </c>
      <c r="BD27" s="120" t="s">
        <v>220</v>
      </c>
      <c r="BE27" s="338">
        <v>79</v>
      </c>
    </row>
    <row r="28" spans="1:57" ht="13.5" thickBot="1">
      <c r="A28" s="315">
        <v>5</v>
      </c>
      <c r="B28" s="362" t="s">
        <v>74</v>
      </c>
      <c r="C28" s="363" t="s">
        <v>75</v>
      </c>
      <c r="D28" s="363">
        <v>1995</v>
      </c>
      <c r="E28" s="339" t="s">
        <v>241</v>
      </c>
      <c r="F28" s="340" t="s">
        <v>193</v>
      </c>
      <c r="G28" s="315">
        <v>0</v>
      </c>
      <c r="H28" s="143">
        <v>0</v>
      </c>
      <c r="I28" s="144">
        <v>1</v>
      </c>
      <c r="J28" s="316">
        <v>2</v>
      </c>
      <c r="K28" s="315">
        <v>0</v>
      </c>
      <c r="L28" s="147">
        <v>0</v>
      </c>
      <c r="M28" s="148">
        <v>1</v>
      </c>
      <c r="N28" s="316">
        <v>1</v>
      </c>
      <c r="O28" s="315">
        <v>0</v>
      </c>
      <c r="P28" s="147">
        <v>0</v>
      </c>
      <c r="Q28" s="148">
        <v>1</v>
      </c>
      <c r="R28" s="316">
        <v>4</v>
      </c>
      <c r="S28" s="315">
        <v>0</v>
      </c>
      <c r="T28" s="147">
        <v>0</v>
      </c>
      <c r="U28" s="148">
        <v>0</v>
      </c>
      <c r="V28" s="316">
        <v>0</v>
      </c>
      <c r="W28" s="315">
        <v>0</v>
      </c>
      <c r="X28" s="147">
        <v>0</v>
      </c>
      <c r="Y28" s="148">
        <v>0</v>
      </c>
      <c r="Z28" s="316">
        <v>0</v>
      </c>
      <c r="AA28" s="160">
        <f t="shared" si="4"/>
        <v>0</v>
      </c>
      <c r="AB28" s="150">
        <f t="shared" si="4"/>
        <v>0</v>
      </c>
      <c r="AC28" s="151">
        <f t="shared" si="4"/>
        <v>3</v>
      </c>
      <c r="AD28" s="152">
        <f t="shared" si="4"/>
        <v>7</v>
      </c>
      <c r="AE28" s="153"/>
      <c r="AF28" s="315"/>
      <c r="AG28" s="147"/>
      <c r="AH28" s="148"/>
      <c r="AI28" s="316"/>
      <c r="AJ28" s="315"/>
      <c r="AK28" s="147"/>
      <c r="AL28" s="148"/>
      <c r="AM28" s="316"/>
      <c r="AN28" s="315"/>
      <c r="AO28" s="147"/>
      <c r="AP28" s="148"/>
      <c r="AQ28" s="316"/>
      <c r="AR28" s="315"/>
      <c r="AS28" s="147"/>
      <c r="AT28" s="148"/>
      <c r="AU28" s="316"/>
      <c r="AV28" s="315"/>
      <c r="AW28" s="147"/>
      <c r="AX28" s="148"/>
      <c r="AY28" s="316"/>
      <c r="AZ28" s="160">
        <f>AF28+AJ28+AN28+AR28+AV28</f>
        <v>0</v>
      </c>
      <c r="BA28" s="150">
        <f>AG28+AK28+AO28+AS28+AW28</f>
        <v>0</v>
      </c>
      <c r="BB28" s="151">
        <f>AH28+AL28+AP28+AT28+AX28</f>
        <v>0</v>
      </c>
      <c r="BC28" s="161">
        <f>AI28+AM28+AQ28+AU28+AY28</f>
        <v>0</v>
      </c>
      <c r="BD28" s="162" t="s">
        <v>221</v>
      </c>
      <c r="BE28" s="342">
        <v>71</v>
      </c>
    </row>
    <row r="31" ht="11.25" customHeight="1"/>
    <row r="33" ht="11.25" customHeight="1"/>
    <row r="35" ht="11.25" customHeight="1"/>
    <row r="37" ht="11.25" customHeight="1"/>
    <row r="39" ht="11.25" customHeight="1"/>
    <row r="40" ht="13.5" customHeight="1"/>
  </sheetData>
  <sheetProtection selectLockedCells="1"/>
  <mergeCells count="29">
    <mergeCell ref="O10:R10"/>
    <mergeCell ref="C7:D7"/>
    <mergeCell ref="G10:J10"/>
    <mergeCell ref="K10:N10"/>
    <mergeCell ref="C3:D3"/>
    <mergeCell ref="C4:D4"/>
    <mergeCell ref="C5:D5"/>
    <mergeCell ref="C6:D6"/>
    <mergeCell ref="S10:V10"/>
    <mergeCell ref="W10:Z10"/>
    <mergeCell ref="AA10:AD10"/>
    <mergeCell ref="AF10:AI10"/>
    <mergeCell ref="AN22:AQ22"/>
    <mergeCell ref="AJ10:AM10"/>
    <mergeCell ref="AN10:AQ10"/>
    <mergeCell ref="AR10:AU10"/>
    <mergeCell ref="AR22:AU22"/>
    <mergeCell ref="W22:Z22"/>
    <mergeCell ref="AA22:AD22"/>
    <mergeCell ref="AF22:AI22"/>
    <mergeCell ref="AJ22:AM22"/>
    <mergeCell ref="G22:J22"/>
    <mergeCell ref="K22:N22"/>
    <mergeCell ref="O22:R22"/>
    <mergeCell ref="S22:V22"/>
    <mergeCell ref="AV22:AY22"/>
    <mergeCell ref="AZ22:BC22"/>
    <mergeCell ref="AZ10:BC10"/>
    <mergeCell ref="AV10:AY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scale="48" r:id="rId1"/>
  <ignoredErrors>
    <ignoredError sqref="C8:D8 AZ16:BC18 AZ28:BC28" emptyCellReference="1"/>
    <ignoredError sqref="D3:D7 C4" emptyCellReference="1" unlockedFormula="1"/>
    <ignoredError sqref="BD12:BD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F30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5" width="10.7109375" style="346" customWidth="1"/>
    <col min="6" max="6" width="13.7109375" style="1" customWidth="1"/>
    <col min="7" max="26" width="4.7109375" style="1" hidden="1" customWidth="1" outlineLevel="1"/>
    <col min="27" max="27" width="4.7109375" style="1" customWidth="1" collapsed="1"/>
    <col min="28" max="44" width="4.7109375" style="1" customWidth="1"/>
    <col min="45" max="52" width="4.7109375" style="1" hidden="1" customWidth="1"/>
    <col min="53" max="58" width="4.7109375" style="1" customWidth="1"/>
    <col min="59" max="16384" width="9.140625" style="1" customWidth="1"/>
  </cols>
  <sheetData>
    <row r="1" spans="1:58" ht="15.75">
      <c r="A1" s="233" t="str">
        <f>'A gr.'!A1</f>
        <v>2011 m. Lietuvos Boulderingo Taurė. II Etapas - Vilnius</v>
      </c>
      <c r="B1" s="60"/>
      <c r="C1" s="60"/>
      <c r="D1" s="74"/>
      <c r="E1" s="74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52"/>
      <c r="BF1" s="52"/>
    </row>
    <row r="2" spans="1:58" ht="12" thickBot="1">
      <c r="A2" s="60"/>
      <c r="B2" s="60"/>
      <c r="C2" s="60"/>
      <c r="D2" s="74"/>
      <c r="E2" s="7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52"/>
      <c r="BF2" s="52"/>
    </row>
    <row r="3" spans="1:58" ht="12.75" customHeight="1">
      <c r="A3" s="60"/>
      <c r="B3" s="62" t="s">
        <v>21</v>
      </c>
      <c r="C3" s="425">
        <v>40601</v>
      </c>
      <c r="D3" s="438"/>
      <c r="E3" s="364"/>
      <c r="F3" s="234"/>
      <c r="G3" s="234"/>
      <c r="H3" s="234"/>
      <c r="I3" s="23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1"/>
      <c r="AB3" s="61"/>
      <c r="AC3" s="61"/>
      <c r="AD3" s="61"/>
      <c r="AE3" s="60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52"/>
      <c r="BF3" s="52"/>
    </row>
    <row r="4" spans="1:58" ht="12">
      <c r="A4" s="60"/>
      <c r="B4" s="66" t="s">
        <v>22</v>
      </c>
      <c r="C4" s="427" t="s">
        <v>0</v>
      </c>
      <c r="D4" s="428"/>
      <c r="E4" s="343"/>
      <c r="F4" s="68"/>
      <c r="G4" s="68"/>
      <c r="H4" s="68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0"/>
      <c r="AB4" s="60"/>
      <c r="AC4" s="60"/>
      <c r="AD4" s="61"/>
      <c r="AE4" s="61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52"/>
      <c r="BF4" s="52"/>
    </row>
    <row r="5" spans="1:58" ht="12">
      <c r="A5" s="60"/>
      <c r="B5" s="66" t="s">
        <v>23</v>
      </c>
      <c r="C5" s="427" t="s">
        <v>36</v>
      </c>
      <c r="D5" s="428"/>
      <c r="E5" s="343"/>
      <c r="F5" s="235"/>
      <c r="G5" s="236"/>
      <c r="H5" s="236"/>
      <c r="I5" s="236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61"/>
      <c r="AB5" s="61"/>
      <c r="AC5" s="61"/>
      <c r="AD5" s="61"/>
      <c r="AE5" s="61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52"/>
      <c r="BF5" s="52"/>
    </row>
    <row r="6" spans="1:58" ht="12">
      <c r="A6" s="60"/>
      <c r="B6" s="66" t="s">
        <v>24</v>
      </c>
      <c r="C6" s="427" t="s">
        <v>233</v>
      </c>
      <c r="D6" s="428"/>
      <c r="E6" s="343"/>
      <c r="F6" s="237"/>
      <c r="G6" s="237"/>
      <c r="H6" s="237"/>
      <c r="I6" s="237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1"/>
      <c r="AB6" s="61"/>
      <c r="AC6" s="61"/>
      <c r="AD6" s="61"/>
      <c r="AE6" s="61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52"/>
      <c r="BF6" s="52"/>
    </row>
    <row r="7" spans="1:58" ht="13.5" customHeight="1" thickBot="1">
      <c r="A7" s="60"/>
      <c r="B7" s="73" t="s">
        <v>33</v>
      </c>
      <c r="C7" s="423" t="s">
        <v>50</v>
      </c>
      <c r="D7" s="424"/>
      <c r="E7" s="343"/>
      <c r="F7" s="237"/>
      <c r="G7" s="237"/>
      <c r="H7" s="237"/>
      <c r="I7" s="237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60"/>
      <c r="AB7" s="60"/>
      <c r="AC7" s="60"/>
      <c r="AD7" s="60"/>
      <c r="AE7" s="60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52"/>
      <c r="BF7" s="52"/>
    </row>
    <row r="8" spans="1:58" ht="13.5" customHeight="1">
      <c r="A8" s="60"/>
      <c r="B8" s="75"/>
      <c r="C8" s="75"/>
      <c r="D8" s="74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60"/>
      <c r="AB8" s="60"/>
      <c r="AC8" s="75"/>
      <c r="AD8" s="75"/>
      <c r="AE8" s="75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52"/>
      <c r="BF8" s="52"/>
    </row>
    <row r="9" spans="1:58" ht="13.5" customHeight="1" thickBot="1">
      <c r="A9" s="60"/>
      <c r="B9" s="75"/>
      <c r="C9" s="75"/>
      <c r="D9" s="74"/>
      <c r="E9" s="74"/>
      <c r="F9" s="75"/>
      <c r="G9" s="76" t="s">
        <v>27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60"/>
      <c r="AF9" s="232"/>
      <c r="AG9" s="76" t="s">
        <v>7</v>
      </c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49"/>
      <c r="BF9" s="49"/>
    </row>
    <row r="10" spans="1:58" ht="13.5" customHeight="1" thickBot="1">
      <c r="A10" s="60"/>
      <c r="B10" s="78" t="str">
        <f>CONCATENATE($C$4," pogrupis")</f>
        <v>D pogrupis</v>
      </c>
      <c r="C10" s="78"/>
      <c r="D10" s="344"/>
      <c r="E10" s="344"/>
      <c r="F10" s="60"/>
      <c r="G10" s="432" t="s">
        <v>8</v>
      </c>
      <c r="H10" s="433"/>
      <c r="I10" s="433"/>
      <c r="J10" s="434"/>
      <c r="K10" s="435" t="s">
        <v>9</v>
      </c>
      <c r="L10" s="436"/>
      <c r="M10" s="436"/>
      <c r="N10" s="437"/>
      <c r="O10" s="435" t="s">
        <v>10</v>
      </c>
      <c r="P10" s="436"/>
      <c r="Q10" s="436"/>
      <c r="R10" s="437"/>
      <c r="S10" s="435" t="s">
        <v>29</v>
      </c>
      <c r="T10" s="436"/>
      <c r="U10" s="436"/>
      <c r="V10" s="437"/>
      <c r="W10" s="435" t="s">
        <v>30</v>
      </c>
      <c r="X10" s="436"/>
      <c r="Y10" s="436"/>
      <c r="Z10" s="437"/>
      <c r="AA10" s="422" t="s">
        <v>11</v>
      </c>
      <c r="AB10" s="416"/>
      <c r="AC10" s="416"/>
      <c r="AD10" s="421"/>
      <c r="AE10" s="238"/>
      <c r="AF10" s="232"/>
      <c r="AG10" s="412" t="s">
        <v>8</v>
      </c>
      <c r="AH10" s="413"/>
      <c r="AI10" s="413"/>
      <c r="AJ10" s="414"/>
      <c r="AK10" s="412" t="s">
        <v>9</v>
      </c>
      <c r="AL10" s="413"/>
      <c r="AM10" s="413"/>
      <c r="AN10" s="414"/>
      <c r="AO10" s="415" t="s">
        <v>10</v>
      </c>
      <c r="AP10" s="416"/>
      <c r="AQ10" s="416"/>
      <c r="AR10" s="417"/>
      <c r="AS10" s="439" t="s">
        <v>29</v>
      </c>
      <c r="AT10" s="440"/>
      <c r="AU10" s="440"/>
      <c r="AV10" s="441"/>
      <c r="AW10" s="442" t="s">
        <v>30</v>
      </c>
      <c r="AX10" s="443"/>
      <c r="AY10" s="443"/>
      <c r="AZ10" s="444"/>
      <c r="BA10" s="422" t="s">
        <v>11</v>
      </c>
      <c r="BB10" s="416"/>
      <c r="BC10" s="416"/>
      <c r="BD10" s="421"/>
      <c r="BE10" s="53"/>
      <c r="BF10" s="49"/>
    </row>
    <row r="11" spans="1:58" ht="13.5" customHeight="1" thickBot="1">
      <c r="A11" s="289" t="s">
        <v>12</v>
      </c>
      <c r="B11" s="225" t="s">
        <v>13</v>
      </c>
      <c r="C11" s="226" t="s">
        <v>14</v>
      </c>
      <c r="D11" s="226" t="s">
        <v>32</v>
      </c>
      <c r="E11" s="226" t="s">
        <v>235</v>
      </c>
      <c r="F11" s="319" t="s">
        <v>31</v>
      </c>
      <c r="G11" s="372" t="s">
        <v>15</v>
      </c>
      <c r="H11" s="373" t="s">
        <v>17</v>
      </c>
      <c r="I11" s="374" t="s">
        <v>16</v>
      </c>
      <c r="J11" s="375" t="s">
        <v>17</v>
      </c>
      <c r="K11" s="376" t="s">
        <v>15</v>
      </c>
      <c r="L11" s="373" t="s">
        <v>17</v>
      </c>
      <c r="M11" s="374" t="s">
        <v>16</v>
      </c>
      <c r="N11" s="375" t="s">
        <v>17</v>
      </c>
      <c r="O11" s="376" t="s">
        <v>15</v>
      </c>
      <c r="P11" s="373" t="s">
        <v>17</v>
      </c>
      <c r="Q11" s="374" t="s">
        <v>16</v>
      </c>
      <c r="R11" s="375" t="s">
        <v>17</v>
      </c>
      <c r="S11" s="376" t="s">
        <v>15</v>
      </c>
      <c r="T11" s="373" t="s">
        <v>17</v>
      </c>
      <c r="U11" s="374" t="s">
        <v>16</v>
      </c>
      <c r="V11" s="375" t="s">
        <v>17</v>
      </c>
      <c r="W11" s="376" t="s">
        <v>15</v>
      </c>
      <c r="X11" s="373" t="s">
        <v>17</v>
      </c>
      <c r="Y11" s="374" t="s">
        <v>16</v>
      </c>
      <c r="Z11" s="377" t="s">
        <v>17</v>
      </c>
      <c r="AA11" s="81" t="s">
        <v>15</v>
      </c>
      <c r="AB11" s="82" t="s">
        <v>17</v>
      </c>
      <c r="AC11" s="83" t="s">
        <v>16</v>
      </c>
      <c r="AD11" s="84" t="s">
        <v>17</v>
      </c>
      <c r="AE11" s="378" t="s">
        <v>4</v>
      </c>
      <c r="AF11" s="243" t="s">
        <v>18</v>
      </c>
      <c r="AG11" s="81" t="s">
        <v>15</v>
      </c>
      <c r="AH11" s="82" t="s">
        <v>17</v>
      </c>
      <c r="AI11" s="83" t="s">
        <v>16</v>
      </c>
      <c r="AJ11" s="84" t="s">
        <v>17</v>
      </c>
      <c r="AK11" s="81" t="s">
        <v>15</v>
      </c>
      <c r="AL11" s="82" t="s">
        <v>17</v>
      </c>
      <c r="AM11" s="83" t="s">
        <v>16</v>
      </c>
      <c r="AN11" s="84" t="s">
        <v>17</v>
      </c>
      <c r="AO11" s="85" t="s">
        <v>15</v>
      </c>
      <c r="AP11" s="82" t="s">
        <v>17</v>
      </c>
      <c r="AQ11" s="83" t="s">
        <v>16</v>
      </c>
      <c r="AR11" s="86" t="s">
        <v>17</v>
      </c>
      <c r="AS11" s="81" t="s">
        <v>15</v>
      </c>
      <c r="AT11" s="82" t="s">
        <v>17</v>
      </c>
      <c r="AU11" s="83" t="s">
        <v>16</v>
      </c>
      <c r="AV11" s="84" t="s">
        <v>17</v>
      </c>
      <c r="AW11" s="85" t="s">
        <v>15</v>
      </c>
      <c r="AX11" s="82" t="s">
        <v>17</v>
      </c>
      <c r="AY11" s="83" t="s">
        <v>16</v>
      </c>
      <c r="AZ11" s="87" t="s">
        <v>17</v>
      </c>
      <c r="BA11" s="291" t="s">
        <v>15</v>
      </c>
      <c r="BB11" s="82" t="s">
        <v>17</v>
      </c>
      <c r="BC11" s="83" t="s">
        <v>16</v>
      </c>
      <c r="BD11" s="86" t="s">
        <v>17</v>
      </c>
      <c r="BE11" s="379" t="s">
        <v>4</v>
      </c>
      <c r="BF11" s="367" t="s">
        <v>18</v>
      </c>
    </row>
    <row r="12" spans="1:58" ht="12.75">
      <c r="A12" s="96">
        <v>1</v>
      </c>
      <c r="B12" s="294" t="s">
        <v>109</v>
      </c>
      <c r="C12" s="294" t="s">
        <v>110</v>
      </c>
      <c r="D12" s="327">
        <v>1997</v>
      </c>
      <c r="E12" s="295" t="s">
        <v>239</v>
      </c>
      <c r="F12" s="272" t="s">
        <v>232</v>
      </c>
      <c r="G12" s="301">
        <v>1</v>
      </c>
      <c r="H12" s="333">
        <v>1</v>
      </c>
      <c r="I12" s="303">
        <v>1</v>
      </c>
      <c r="J12" s="351">
        <v>1</v>
      </c>
      <c r="K12" s="352">
        <v>1</v>
      </c>
      <c r="L12" s="333">
        <v>1</v>
      </c>
      <c r="M12" s="303">
        <v>1</v>
      </c>
      <c r="N12" s="351">
        <v>1</v>
      </c>
      <c r="O12" s="352">
        <v>1</v>
      </c>
      <c r="P12" s="333">
        <v>1</v>
      </c>
      <c r="Q12" s="303">
        <v>1</v>
      </c>
      <c r="R12" s="351">
        <v>1</v>
      </c>
      <c r="S12" s="352">
        <v>1</v>
      </c>
      <c r="T12" s="333">
        <v>1</v>
      </c>
      <c r="U12" s="303">
        <v>1</v>
      </c>
      <c r="V12" s="351">
        <v>1</v>
      </c>
      <c r="W12" s="352">
        <v>1</v>
      </c>
      <c r="X12" s="333">
        <v>2</v>
      </c>
      <c r="Y12" s="303">
        <v>1</v>
      </c>
      <c r="Z12" s="304">
        <v>2</v>
      </c>
      <c r="AA12" s="380">
        <f aca="true" t="shared" si="0" ref="AA12:AA21">G12+K12+O12+S12+W12</f>
        <v>5</v>
      </c>
      <c r="AB12" s="306">
        <f aca="true" t="shared" si="1" ref="AB12:AB21">H12+L12+P12+T12+X12</f>
        <v>6</v>
      </c>
      <c r="AC12" s="307">
        <f aca="true" t="shared" si="2" ref="AC12:AC21">I12+M12+Q12+U12+Y12</f>
        <v>5</v>
      </c>
      <c r="AD12" s="381">
        <f aca="true" t="shared" si="3" ref="AD12:AD21">J12+N12+R12+V12+Z12</f>
        <v>6</v>
      </c>
      <c r="AE12" s="382"/>
      <c r="AF12" s="248"/>
      <c r="AG12" s="96">
        <v>1</v>
      </c>
      <c r="AH12" s="97">
        <v>1</v>
      </c>
      <c r="AI12" s="98">
        <v>1</v>
      </c>
      <c r="AJ12" s="99">
        <v>1</v>
      </c>
      <c r="AK12" s="96">
        <v>1</v>
      </c>
      <c r="AL12" s="97">
        <v>1</v>
      </c>
      <c r="AM12" s="98">
        <v>1</v>
      </c>
      <c r="AN12" s="99">
        <v>1</v>
      </c>
      <c r="AO12" s="100">
        <v>1</v>
      </c>
      <c r="AP12" s="97">
        <v>1</v>
      </c>
      <c r="AQ12" s="98">
        <v>1</v>
      </c>
      <c r="AR12" s="101">
        <v>1</v>
      </c>
      <c r="AS12" s="96"/>
      <c r="AT12" s="97"/>
      <c r="AU12" s="98"/>
      <c r="AV12" s="99"/>
      <c r="AW12" s="100"/>
      <c r="AX12" s="97"/>
      <c r="AY12" s="98"/>
      <c r="AZ12" s="99"/>
      <c r="BA12" s="305">
        <f aca="true" t="shared" si="4" ref="BA12:BA21">AG12+AK12+AO12+AS12+AW12</f>
        <v>3</v>
      </c>
      <c r="BB12" s="306">
        <f aca="true" t="shared" si="5" ref="BB12:BB21">AH12+AL12+AP12+AT12+AX12</f>
        <v>3</v>
      </c>
      <c r="BC12" s="307">
        <f aca="true" t="shared" si="6" ref="BC12:BC21">AI12+AM12+AQ12+AU12+AY12</f>
        <v>3</v>
      </c>
      <c r="BD12" s="310">
        <f aca="true" t="shared" si="7" ref="BD12:BD21">AJ12+AN12+AR12+AV12+AZ12</f>
        <v>3</v>
      </c>
      <c r="BE12" s="383" t="s">
        <v>217</v>
      </c>
      <c r="BF12" s="312"/>
    </row>
    <row r="13" spans="1:58" ht="12.75">
      <c r="A13" s="115">
        <v>2</v>
      </c>
      <c r="B13" s="89" t="s">
        <v>164</v>
      </c>
      <c r="C13" s="89" t="s">
        <v>165</v>
      </c>
      <c r="D13" s="288">
        <v>1999</v>
      </c>
      <c r="E13" s="284" t="s">
        <v>238</v>
      </c>
      <c r="F13" s="244" t="s">
        <v>194</v>
      </c>
      <c r="G13" s="107">
        <v>1</v>
      </c>
      <c r="H13" s="126">
        <v>3</v>
      </c>
      <c r="I13" s="113">
        <v>1</v>
      </c>
      <c r="J13" s="110">
        <v>1</v>
      </c>
      <c r="K13" s="129">
        <v>1</v>
      </c>
      <c r="L13" s="126">
        <v>1</v>
      </c>
      <c r="M13" s="113">
        <v>1</v>
      </c>
      <c r="N13" s="110">
        <v>1</v>
      </c>
      <c r="O13" s="129">
        <v>1</v>
      </c>
      <c r="P13" s="126">
        <v>2</v>
      </c>
      <c r="Q13" s="113">
        <v>1</v>
      </c>
      <c r="R13" s="110">
        <v>1</v>
      </c>
      <c r="S13" s="129">
        <v>1</v>
      </c>
      <c r="T13" s="126">
        <v>1</v>
      </c>
      <c r="U13" s="113">
        <v>1</v>
      </c>
      <c r="V13" s="110">
        <v>1</v>
      </c>
      <c r="W13" s="129">
        <v>1</v>
      </c>
      <c r="X13" s="126">
        <v>1</v>
      </c>
      <c r="Y13" s="113">
        <v>1</v>
      </c>
      <c r="Z13" s="190">
        <v>1</v>
      </c>
      <c r="AA13" s="245">
        <f t="shared" si="0"/>
        <v>5</v>
      </c>
      <c r="AB13" s="92">
        <f t="shared" si="1"/>
        <v>8</v>
      </c>
      <c r="AC13" s="93">
        <f t="shared" si="2"/>
        <v>5</v>
      </c>
      <c r="AD13" s="246">
        <f t="shared" si="3"/>
        <v>5</v>
      </c>
      <c r="AE13" s="247"/>
      <c r="AF13" s="249"/>
      <c r="AG13" s="115">
        <v>1</v>
      </c>
      <c r="AH13" s="112">
        <v>2</v>
      </c>
      <c r="AI13" s="116">
        <v>1</v>
      </c>
      <c r="AJ13" s="117">
        <v>1</v>
      </c>
      <c r="AK13" s="115">
        <v>1</v>
      </c>
      <c r="AL13" s="112">
        <v>7</v>
      </c>
      <c r="AM13" s="116">
        <v>1</v>
      </c>
      <c r="AN13" s="117">
        <v>1</v>
      </c>
      <c r="AO13" s="118">
        <v>1</v>
      </c>
      <c r="AP13" s="112">
        <v>5</v>
      </c>
      <c r="AQ13" s="116">
        <v>1</v>
      </c>
      <c r="AR13" s="119">
        <v>5</v>
      </c>
      <c r="AS13" s="115"/>
      <c r="AT13" s="112"/>
      <c r="AU13" s="116"/>
      <c r="AV13" s="117"/>
      <c r="AW13" s="118"/>
      <c r="AX13" s="112"/>
      <c r="AY13" s="116"/>
      <c r="AZ13" s="117"/>
      <c r="BA13" s="102">
        <f t="shared" si="4"/>
        <v>3</v>
      </c>
      <c r="BB13" s="92">
        <f t="shared" si="5"/>
        <v>14</v>
      </c>
      <c r="BC13" s="93">
        <f t="shared" si="6"/>
        <v>3</v>
      </c>
      <c r="BD13" s="103">
        <f t="shared" si="7"/>
        <v>7</v>
      </c>
      <c r="BE13" s="54" t="s">
        <v>218</v>
      </c>
      <c r="BF13" s="188">
        <v>100</v>
      </c>
    </row>
    <row r="14" spans="1:58" ht="12.75">
      <c r="A14" s="115">
        <v>3</v>
      </c>
      <c r="B14" s="89" t="s">
        <v>107</v>
      </c>
      <c r="C14" s="89" t="s">
        <v>108</v>
      </c>
      <c r="D14" s="288">
        <v>1997</v>
      </c>
      <c r="E14" s="284" t="s">
        <v>239</v>
      </c>
      <c r="F14" s="244" t="s">
        <v>232</v>
      </c>
      <c r="G14" s="121">
        <v>1</v>
      </c>
      <c r="H14" s="126">
        <v>1</v>
      </c>
      <c r="I14" s="127">
        <v>1</v>
      </c>
      <c r="J14" s="124">
        <v>1</v>
      </c>
      <c r="K14" s="125">
        <v>1</v>
      </c>
      <c r="L14" s="126">
        <v>1</v>
      </c>
      <c r="M14" s="127">
        <v>1</v>
      </c>
      <c r="N14" s="124">
        <v>1</v>
      </c>
      <c r="O14" s="125">
        <v>1</v>
      </c>
      <c r="P14" s="126">
        <v>1</v>
      </c>
      <c r="Q14" s="127">
        <v>1</v>
      </c>
      <c r="R14" s="124">
        <v>1</v>
      </c>
      <c r="S14" s="125">
        <v>1</v>
      </c>
      <c r="T14" s="126">
        <v>1</v>
      </c>
      <c r="U14" s="127">
        <v>1</v>
      </c>
      <c r="V14" s="124">
        <v>1</v>
      </c>
      <c r="W14" s="125">
        <v>1</v>
      </c>
      <c r="X14" s="126">
        <v>1</v>
      </c>
      <c r="Y14" s="127">
        <v>1</v>
      </c>
      <c r="Z14" s="192">
        <v>1</v>
      </c>
      <c r="AA14" s="245">
        <f t="shared" si="0"/>
        <v>5</v>
      </c>
      <c r="AB14" s="92">
        <f t="shared" si="1"/>
        <v>5</v>
      </c>
      <c r="AC14" s="93">
        <f t="shared" si="2"/>
        <v>5</v>
      </c>
      <c r="AD14" s="246">
        <f t="shared" si="3"/>
        <v>5</v>
      </c>
      <c r="AE14" s="250"/>
      <c r="AF14" s="249"/>
      <c r="AG14" s="115">
        <v>1</v>
      </c>
      <c r="AH14" s="112">
        <v>1</v>
      </c>
      <c r="AI14" s="116">
        <v>1</v>
      </c>
      <c r="AJ14" s="117">
        <v>1</v>
      </c>
      <c r="AK14" s="115">
        <v>0</v>
      </c>
      <c r="AL14" s="112">
        <v>0</v>
      </c>
      <c r="AM14" s="116">
        <v>1</v>
      </c>
      <c r="AN14" s="117">
        <v>1</v>
      </c>
      <c r="AO14" s="118">
        <v>1</v>
      </c>
      <c r="AP14" s="112">
        <v>1</v>
      </c>
      <c r="AQ14" s="116">
        <v>1</v>
      </c>
      <c r="AR14" s="119">
        <v>1</v>
      </c>
      <c r="AS14" s="115"/>
      <c r="AT14" s="112"/>
      <c r="AU14" s="116"/>
      <c r="AV14" s="117"/>
      <c r="AW14" s="118"/>
      <c r="AX14" s="112"/>
      <c r="AY14" s="116"/>
      <c r="AZ14" s="117"/>
      <c r="BA14" s="102">
        <f t="shared" si="4"/>
        <v>2</v>
      </c>
      <c r="BB14" s="92">
        <f t="shared" si="5"/>
        <v>2</v>
      </c>
      <c r="BC14" s="93">
        <f t="shared" si="6"/>
        <v>3</v>
      </c>
      <c r="BD14" s="103">
        <f t="shared" si="7"/>
        <v>3</v>
      </c>
      <c r="BE14" s="54" t="s">
        <v>219</v>
      </c>
      <c r="BF14" s="193"/>
    </row>
    <row r="15" spans="1:58" ht="12.75">
      <c r="A15" s="115">
        <v>4</v>
      </c>
      <c r="B15" s="89" t="s">
        <v>160</v>
      </c>
      <c r="C15" s="89" t="s">
        <v>161</v>
      </c>
      <c r="D15" s="288">
        <v>1998</v>
      </c>
      <c r="E15" s="284" t="s">
        <v>238</v>
      </c>
      <c r="F15" s="244" t="s">
        <v>194</v>
      </c>
      <c r="G15" s="121">
        <v>1</v>
      </c>
      <c r="H15" s="126">
        <v>3</v>
      </c>
      <c r="I15" s="127">
        <v>1</v>
      </c>
      <c r="J15" s="124">
        <v>1</v>
      </c>
      <c r="K15" s="125">
        <v>1</v>
      </c>
      <c r="L15" s="126">
        <v>2</v>
      </c>
      <c r="M15" s="127">
        <v>1</v>
      </c>
      <c r="N15" s="124">
        <v>1</v>
      </c>
      <c r="O15" s="125">
        <v>1</v>
      </c>
      <c r="P15" s="126">
        <v>1</v>
      </c>
      <c r="Q15" s="127">
        <v>1</v>
      </c>
      <c r="R15" s="124">
        <v>1</v>
      </c>
      <c r="S15" s="125">
        <v>1</v>
      </c>
      <c r="T15" s="126">
        <v>2</v>
      </c>
      <c r="U15" s="127">
        <v>1</v>
      </c>
      <c r="V15" s="124">
        <v>2</v>
      </c>
      <c r="W15" s="125">
        <v>1</v>
      </c>
      <c r="X15" s="126">
        <v>1</v>
      </c>
      <c r="Y15" s="127">
        <v>1</v>
      </c>
      <c r="Z15" s="192">
        <v>1</v>
      </c>
      <c r="AA15" s="245">
        <f t="shared" si="0"/>
        <v>5</v>
      </c>
      <c r="AB15" s="92">
        <f t="shared" si="1"/>
        <v>9</v>
      </c>
      <c r="AC15" s="93">
        <f t="shared" si="2"/>
        <v>5</v>
      </c>
      <c r="AD15" s="246">
        <f t="shared" si="3"/>
        <v>6</v>
      </c>
      <c r="AE15" s="247"/>
      <c r="AF15" s="249"/>
      <c r="AG15" s="115">
        <v>1</v>
      </c>
      <c r="AH15" s="112">
        <v>3</v>
      </c>
      <c r="AI15" s="116">
        <v>1</v>
      </c>
      <c r="AJ15" s="117">
        <v>1</v>
      </c>
      <c r="AK15" s="115">
        <v>0</v>
      </c>
      <c r="AL15" s="112">
        <v>0</v>
      </c>
      <c r="AM15" s="116">
        <v>1</v>
      </c>
      <c r="AN15" s="117">
        <v>1</v>
      </c>
      <c r="AO15" s="118">
        <v>1</v>
      </c>
      <c r="AP15" s="112">
        <v>3</v>
      </c>
      <c r="AQ15" s="116">
        <v>1</v>
      </c>
      <c r="AR15" s="119">
        <v>3</v>
      </c>
      <c r="AS15" s="115"/>
      <c r="AT15" s="112"/>
      <c r="AU15" s="116"/>
      <c r="AV15" s="117"/>
      <c r="AW15" s="118"/>
      <c r="AX15" s="112"/>
      <c r="AY15" s="116"/>
      <c r="AZ15" s="117"/>
      <c r="BA15" s="102">
        <f t="shared" si="4"/>
        <v>2</v>
      </c>
      <c r="BB15" s="92">
        <f t="shared" si="5"/>
        <v>6</v>
      </c>
      <c r="BC15" s="93">
        <f t="shared" si="6"/>
        <v>3</v>
      </c>
      <c r="BD15" s="103">
        <f t="shared" si="7"/>
        <v>5</v>
      </c>
      <c r="BE15" s="54" t="s">
        <v>220</v>
      </c>
      <c r="BF15" s="194">
        <v>89</v>
      </c>
    </row>
    <row r="16" spans="1:58" ht="13.5" thickBot="1">
      <c r="A16" s="251">
        <v>5</v>
      </c>
      <c r="B16" s="197" t="s">
        <v>162</v>
      </c>
      <c r="C16" s="197" t="s">
        <v>163</v>
      </c>
      <c r="D16" s="369">
        <v>1998</v>
      </c>
      <c r="E16" s="285" t="s">
        <v>238</v>
      </c>
      <c r="F16" s="252" t="s">
        <v>194</v>
      </c>
      <c r="G16" s="253">
        <v>1</v>
      </c>
      <c r="H16" s="230">
        <v>3</v>
      </c>
      <c r="I16" s="254">
        <v>1</v>
      </c>
      <c r="J16" s="255">
        <v>1</v>
      </c>
      <c r="K16" s="256">
        <v>1</v>
      </c>
      <c r="L16" s="230">
        <v>1</v>
      </c>
      <c r="M16" s="254">
        <v>1</v>
      </c>
      <c r="N16" s="255">
        <v>1</v>
      </c>
      <c r="O16" s="256">
        <v>1</v>
      </c>
      <c r="P16" s="230">
        <v>2</v>
      </c>
      <c r="Q16" s="254">
        <v>1</v>
      </c>
      <c r="R16" s="255">
        <v>1</v>
      </c>
      <c r="S16" s="256">
        <v>1</v>
      </c>
      <c r="T16" s="230">
        <v>1</v>
      </c>
      <c r="U16" s="254">
        <v>1</v>
      </c>
      <c r="V16" s="255">
        <v>1</v>
      </c>
      <c r="W16" s="256">
        <v>1</v>
      </c>
      <c r="X16" s="230">
        <v>2</v>
      </c>
      <c r="Y16" s="254">
        <v>1</v>
      </c>
      <c r="Z16" s="257">
        <v>2</v>
      </c>
      <c r="AA16" s="258">
        <f t="shared" si="0"/>
        <v>5</v>
      </c>
      <c r="AB16" s="210">
        <f t="shared" si="1"/>
        <v>9</v>
      </c>
      <c r="AC16" s="211">
        <f t="shared" si="2"/>
        <v>5</v>
      </c>
      <c r="AD16" s="259">
        <f t="shared" si="3"/>
        <v>6</v>
      </c>
      <c r="AE16" s="260"/>
      <c r="AF16" s="249"/>
      <c r="AG16" s="115">
        <v>1</v>
      </c>
      <c r="AH16" s="112">
        <v>2</v>
      </c>
      <c r="AI16" s="116">
        <v>1</v>
      </c>
      <c r="AJ16" s="117">
        <v>1</v>
      </c>
      <c r="AK16" s="115">
        <v>0</v>
      </c>
      <c r="AL16" s="112">
        <v>0</v>
      </c>
      <c r="AM16" s="116">
        <v>1</v>
      </c>
      <c r="AN16" s="117">
        <v>1</v>
      </c>
      <c r="AO16" s="118">
        <v>0</v>
      </c>
      <c r="AP16" s="112">
        <v>0</v>
      </c>
      <c r="AQ16" s="116">
        <v>0</v>
      </c>
      <c r="AR16" s="119">
        <v>0</v>
      </c>
      <c r="AS16" s="115"/>
      <c r="AT16" s="112"/>
      <c r="AU16" s="116"/>
      <c r="AV16" s="117"/>
      <c r="AW16" s="118"/>
      <c r="AX16" s="112"/>
      <c r="AY16" s="116"/>
      <c r="AZ16" s="117"/>
      <c r="BA16" s="102">
        <f t="shared" si="4"/>
        <v>1</v>
      </c>
      <c r="BB16" s="92">
        <f t="shared" si="5"/>
        <v>2</v>
      </c>
      <c r="BC16" s="93">
        <f t="shared" si="6"/>
        <v>2</v>
      </c>
      <c r="BD16" s="103">
        <f t="shared" si="7"/>
        <v>2</v>
      </c>
      <c r="BE16" s="54" t="s">
        <v>221</v>
      </c>
      <c r="BF16" s="194">
        <v>79</v>
      </c>
    </row>
    <row r="17" spans="1:58" ht="12.75">
      <c r="A17" s="261">
        <v>6</v>
      </c>
      <c r="B17" s="214" t="s">
        <v>62</v>
      </c>
      <c r="C17" s="214" t="s">
        <v>130</v>
      </c>
      <c r="D17" s="287">
        <v>1997</v>
      </c>
      <c r="E17" s="283" t="s">
        <v>237</v>
      </c>
      <c r="F17" s="262" t="s">
        <v>193</v>
      </c>
      <c r="G17" s="121">
        <v>0</v>
      </c>
      <c r="H17" s="126">
        <v>0</v>
      </c>
      <c r="I17" s="127">
        <v>1</v>
      </c>
      <c r="J17" s="124">
        <v>3</v>
      </c>
      <c r="K17" s="125">
        <v>0</v>
      </c>
      <c r="L17" s="126">
        <v>0</v>
      </c>
      <c r="M17" s="127">
        <v>1</v>
      </c>
      <c r="N17" s="124">
        <v>2</v>
      </c>
      <c r="O17" s="125">
        <v>1</v>
      </c>
      <c r="P17" s="126">
        <v>1</v>
      </c>
      <c r="Q17" s="127">
        <v>1</v>
      </c>
      <c r="R17" s="124">
        <v>1</v>
      </c>
      <c r="S17" s="125">
        <v>1</v>
      </c>
      <c r="T17" s="126">
        <v>1</v>
      </c>
      <c r="U17" s="127">
        <v>1</v>
      </c>
      <c r="V17" s="124">
        <v>1</v>
      </c>
      <c r="W17" s="125">
        <v>0</v>
      </c>
      <c r="X17" s="126">
        <v>0</v>
      </c>
      <c r="Y17" s="127">
        <v>1</v>
      </c>
      <c r="Z17" s="192">
        <v>3</v>
      </c>
      <c r="AA17" s="263">
        <f t="shared" si="0"/>
        <v>2</v>
      </c>
      <c r="AB17" s="170">
        <f t="shared" si="1"/>
        <v>2</v>
      </c>
      <c r="AC17" s="171">
        <f t="shared" si="2"/>
        <v>5</v>
      </c>
      <c r="AD17" s="264">
        <f t="shared" si="3"/>
        <v>10</v>
      </c>
      <c r="AE17" s="250"/>
      <c r="AF17" s="249"/>
      <c r="AG17" s="115"/>
      <c r="AH17" s="112"/>
      <c r="AI17" s="116"/>
      <c r="AJ17" s="117"/>
      <c r="AK17" s="115"/>
      <c r="AL17" s="112"/>
      <c r="AM17" s="116"/>
      <c r="AN17" s="117"/>
      <c r="AO17" s="118"/>
      <c r="AP17" s="112"/>
      <c r="AQ17" s="116"/>
      <c r="AR17" s="119"/>
      <c r="AS17" s="115"/>
      <c r="AT17" s="112"/>
      <c r="AU17" s="116"/>
      <c r="AV17" s="117"/>
      <c r="AW17" s="118"/>
      <c r="AX17" s="112"/>
      <c r="AY17" s="116"/>
      <c r="AZ17" s="117"/>
      <c r="BA17" s="102">
        <f t="shared" si="4"/>
        <v>0</v>
      </c>
      <c r="BB17" s="92">
        <f t="shared" si="5"/>
        <v>0</v>
      </c>
      <c r="BC17" s="93">
        <f t="shared" si="6"/>
        <v>0</v>
      </c>
      <c r="BD17" s="103">
        <f t="shared" si="7"/>
        <v>0</v>
      </c>
      <c r="BE17" s="54" t="s">
        <v>222</v>
      </c>
      <c r="BF17" s="193">
        <v>71</v>
      </c>
    </row>
    <row r="18" spans="1:58" ht="12.75">
      <c r="A18" s="115">
        <v>7</v>
      </c>
      <c r="B18" s="89" t="s">
        <v>55</v>
      </c>
      <c r="C18" s="89" t="s">
        <v>56</v>
      </c>
      <c r="D18" s="288">
        <v>1997</v>
      </c>
      <c r="E18" s="284" t="s">
        <v>237</v>
      </c>
      <c r="F18" s="244" t="s">
        <v>193</v>
      </c>
      <c r="G18" s="121">
        <v>0</v>
      </c>
      <c r="H18" s="122">
        <v>0</v>
      </c>
      <c r="I18" s="123">
        <v>1</v>
      </c>
      <c r="J18" s="124">
        <v>6</v>
      </c>
      <c r="K18" s="125">
        <v>0</v>
      </c>
      <c r="L18" s="126">
        <v>0</v>
      </c>
      <c r="M18" s="127">
        <v>1</v>
      </c>
      <c r="N18" s="124">
        <v>3</v>
      </c>
      <c r="O18" s="125">
        <v>0</v>
      </c>
      <c r="P18" s="126">
        <v>0</v>
      </c>
      <c r="Q18" s="127">
        <v>1</v>
      </c>
      <c r="R18" s="124">
        <v>1</v>
      </c>
      <c r="S18" s="125">
        <v>1</v>
      </c>
      <c r="T18" s="126">
        <v>1</v>
      </c>
      <c r="U18" s="127">
        <v>1</v>
      </c>
      <c r="V18" s="124">
        <v>1</v>
      </c>
      <c r="W18" s="125">
        <v>0</v>
      </c>
      <c r="X18" s="126">
        <v>0</v>
      </c>
      <c r="Y18" s="127">
        <v>1</v>
      </c>
      <c r="Z18" s="192">
        <v>1</v>
      </c>
      <c r="AA18" s="245">
        <f t="shared" si="0"/>
        <v>1</v>
      </c>
      <c r="AB18" s="92">
        <f t="shared" si="1"/>
        <v>1</v>
      </c>
      <c r="AC18" s="93">
        <f t="shared" si="2"/>
        <v>5</v>
      </c>
      <c r="AD18" s="246">
        <f t="shared" si="3"/>
        <v>12</v>
      </c>
      <c r="AE18" s="250"/>
      <c r="AF18" s="249"/>
      <c r="AG18" s="115"/>
      <c r="AH18" s="112"/>
      <c r="AI18" s="116"/>
      <c r="AJ18" s="117"/>
      <c r="AK18" s="115"/>
      <c r="AL18" s="112"/>
      <c r="AM18" s="116"/>
      <c r="AN18" s="117"/>
      <c r="AO18" s="118"/>
      <c r="AP18" s="112"/>
      <c r="AQ18" s="116"/>
      <c r="AR18" s="119"/>
      <c r="AS18" s="115"/>
      <c r="AT18" s="112"/>
      <c r="AU18" s="116"/>
      <c r="AV18" s="117"/>
      <c r="AW18" s="118"/>
      <c r="AX18" s="112"/>
      <c r="AY18" s="116"/>
      <c r="AZ18" s="117"/>
      <c r="BA18" s="102">
        <f t="shared" si="4"/>
        <v>0</v>
      </c>
      <c r="BB18" s="92">
        <f t="shared" si="5"/>
        <v>0</v>
      </c>
      <c r="BC18" s="93">
        <f t="shared" si="6"/>
        <v>0</v>
      </c>
      <c r="BD18" s="103">
        <f t="shared" si="7"/>
        <v>0</v>
      </c>
      <c r="BE18" s="54" t="s">
        <v>223</v>
      </c>
      <c r="BF18" s="193">
        <v>63</v>
      </c>
    </row>
    <row r="19" spans="1:58" ht="12.75">
      <c r="A19" s="115">
        <v>8</v>
      </c>
      <c r="B19" s="89" t="s">
        <v>136</v>
      </c>
      <c r="C19" s="89" t="s">
        <v>137</v>
      </c>
      <c r="D19" s="288">
        <v>1997</v>
      </c>
      <c r="E19" s="284" t="s">
        <v>237</v>
      </c>
      <c r="F19" s="244" t="s">
        <v>193</v>
      </c>
      <c r="G19" s="265">
        <v>0</v>
      </c>
      <c r="H19" s="122">
        <v>0</v>
      </c>
      <c r="I19" s="123">
        <v>1</v>
      </c>
      <c r="J19" s="124">
        <v>6</v>
      </c>
      <c r="K19" s="125">
        <v>0</v>
      </c>
      <c r="L19" s="126">
        <v>0</v>
      </c>
      <c r="M19" s="127">
        <v>1</v>
      </c>
      <c r="N19" s="124">
        <v>5</v>
      </c>
      <c r="O19" s="125">
        <v>0</v>
      </c>
      <c r="P19" s="126">
        <v>0</v>
      </c>
      <c r="Q19" s="127">
        <v>0</v>
      </c>
      <c r="R19" s="124">
        <v>0</v>
      </c>
      <c r="S19" s="125">
        <v>1</v>
      </c>
      <c r="T19" s="126">
        <v>1</v>
      </c>
      <c r="U19" s="127">
        <v>1</v>
      </c>
      <c r="V19" s="124">
        <v>1</v>
      </c>
      <c r="W19" s="125">
        <v>0</v>
      </c>
      <c r="X19" s="126">
        <v>0</v>
      </c>
      <c r="Y19" s="127">
        <v>0</v>
      </c>
      <c r="Z19" s="192">
        <v>0</v>
      </c>
      <c r="AA19" s="245">
        <f t="shared" si="0"/>
        <v>1</v>
      </c>
      <c r="AB19" s="92">
        <f t="shared" si="1"/>
        <v>1</v>
      </c>
      <c r="AC19" s="93">
        <f t="shared" si="2"/>
        <v>3</v>
      </c>
      <c r="AD19" s="246">
        <f t="shared" si="3"/>
        <v>12</v>
      </c>
      <c r="AE19" s="247"/>
      <c r="AF19" s="249"/>
      <c r="AG19" s="115"/>
      <c r="AH19" s="112"/>
      <c r="AI19" s="116"/>
      <c r="AJ19" s="117"/>
      <c r="AK19" s="115"/>
      <c r="AL19" s="112"/>
      <c r="AM19" s="116"/>
      <c r="AN19" s="117"/>
      <c r="AO19" s="118"/>
      <c r="AP19" s="112"/>
      <c r="AQ19" s="116"/>
      <c r="AR19" s="119"/>
      <c r="AS19" s="115"/>
      <c r="AT19" s="112"/>
      <c r="AU19" s="116"/>
      <c r="AV19" s="117"/>
      <c r="AW19" s="118"/>
      <c r="AX19" s="112"/>
      <c r="AY19" s="116"/>
      <c r="AZ19" s="117"/>
      <c r="BA19" s="102">
        <f t="shared" si="4"/>
        <v>0</v>
      </c>
      <c r="BB19" s="92">
        <f t="shared" si="5"/>
        <v>0</v>
      </c>
      <c r="BC19" s="93">
        <f t="shared" si="6"/>
        <v>0</v>
      </c>
      <c r="BD19" s="103">
        <f t="shared" si="7"/>
        <v>0</v>
      </c>
      <c r="BE19" s="54" t="s">
        <v>224</v>
      </c>
      <c r="BF19" s="55">
        <v>56</v>
      </c>
    </row>
    <row r="20" spans="1:58" ht="12.75">
      <c r="A20" s="115">
        <v>9</v>
      </c>
      <c r="B20" s="89" t="s">
        <v>61</v>
      </c>
      <c r="C20" s="89" t="s">
        <v>123</v>
      </c>
      <c r="D20" s="288">
        <v>1999</v>
      </c>
      <c r="E20" s="284" t="s">
        <v>237</v>
      </c>
      <c r="F20" s="244" t="s">
        <v>193</v>
      </c>
      <c r="G20" s="266">
        <v>0</v>
      </c>
      <c r="H20" s="126">
        <v>0</v>
      </c>
      <c r="I20" s="113">
        <v>1</v>
      </c>
      <c r="J20" s="110">
        <v>2</v>
      </c>
      <c r="K20" s="129">
        <v>0</v>
      </c>
      <c r="L20" s="126">
        <v>0</v>
      </c>
      <c r="M20" s="113">
        <v>1</v>
      </c>
      <c r="N20" s="110">
        <v>2</v>
      </c>
      <c r="O20" s="129">
        <v>0</v>
      </c>
      <c r="P20" s="126">
        <v>0</v>
      </c>
      <c r="Q20" s="113">
        <v>0</v>
      </c>
      <c r="R20" s="110">
        <v>0</v>
      </c>
      <c r="S20" s="129">
        <v>1</v>
      </c>
      <c r="T20" s="126">
        <v>4</v>
      </c>
      <c r="U20" s="113">
        <v>1</v>
      </c>
      <c r="V20" s="110">
        <v>1</v>
      </c>
      <c r="W20" s="129">
        <v>0</v>
      </c>
      <c r="X20" s="126">
        <v>0</v>
      </c>
      <c r="Y20" s="113">
        <v>0</v>
      </c>
      <c r="Z20" s="190">
        <v>0</v>
      </c>
      <c r="AA20" s="245">
        <f t="shared" si="0"/>
        <v>1</v>
      </c>
      <c r="AB20" s="92">
        <f t="shared" si="1"/>
        <v>4</v>
      </c>
      <c r="AC20" s="93">
        <f t="shared" si="2"/>
        <v>3</v>
      </c>
      <c r="AD20" s="246">
        <f t="shared" si="3"/>
        <v>5</v>
      </c>
      <c r="AE20" s="247"/>
      <c r="AF20" s="249"/>
      <c r="AG20" s="115"/>
      <c r="AH20" s="112"/>
      <c r="AI20" s="116"/>
      <c r="AJ20" s="117"/>
      <c r="AK20" s="115"/>
      <c r="AL20" s="112"/>
      <c r="AM20" s="116"/>
      <c r="AN20" s="117"/>
      <c r="AO20" s="118"/>
      <c r="AP20" s="112"/>
      <c r="AQ20" s="116"/>
      <c r="AR20" s="119"/>
      <c r="AS20" s="115"/>
      <c r="AT20" s="112"/>
      <c r="AU20" s="116"/>
      <c r="AV20" s="117"/>
      <c r="AW20" s="118"/>
      <c r="AX20" s="112"/>
      <c r="AY20" s="116"/>
      <c r="AZ20" s="117"/>
      <c r="BA20" s="102">
        <f t="shared" si="4"/>
        <v>0</v>
      </c>
      <c r="BB20" s="92">
        <f t="shared" si="5"/>
        <v>0</v>
      </c>
      <c r="BC20" s="93">
        <f t="shared" si="6"/>
        <v>0</v>
      </c>
      <c r="BD20" s="103">
        <f t="shared" si="7"/>
        <v>0</v>
      </c>
      <c r="BE20" s="54" t="s">
        <v>225</v>
      </c>
      <c r="BF20" s="55">
        <v>50</v>
      </c>
    </row>
    <row r="21" spans="1:58" ht="13.5" thickBot="1">
      <c r="A21" s="154">
        <v>10</v>
      </c>
      <c r="B21" s="313" t="s">
        <v>216</v>
      </c>
      <c r="C21" s="313" t="s">
        <v>214</v>
      </c>
      <c r="D21" s="339"/>
      <c r="E21" s="314" t="s">
        <v>237</v>
      </c>
      <c r="F21" s="267" t="s">
        <v>193</v>
      </c>
      <c r="G21" s="221">
        <v>0</v>
      </c>
      <c r="H21" s="222">
        <v>0</v>
      </c>
      <c r="I21" s="224">
        <v>0</v>
      </c>
      <c r="J21" s="275">
        <v>0</v>
      </c>
      <c r="K21" s="276">
        <v>0</v>
      </c>
      <c r="L21" s="222">
        <v>0</v>
      </c>
      <c r="M21" s="224">
        <v>1</v>
      </c>
      <c r="N21" s="275">
        <v>1</v>
      </c>
      <c r="O21" s="276">
        <v>0</v>
      </c>
      <c r="P21" s="222">
        <v>0</v>
      </c>
      <c r="Q21" s="224">
        <v>0</v>
      </c>
      <c r="R21" s="275">
        <v>0</v>
      </c>
      <c r="S21" s="276">
        <v>1</v>
      </c>
      <c r="T21" s="222">
        <v>4</v>
      </c>
      <c r="U21" s="224">
        <v>1</v>
      </c>
      <c r="V21" s="275">
        <v>4</v>
      </c>
      <c r="W21" s="276">
        <v>0</v>
      </c>
      <c r="X21" s="222">
        <v>0</v>
      </c>
      <c r="Y21" s="224">
        <v>0</v>
      </c>
      <c r="Z21" s="223">
        <v>0</v>
      </c>
      <c r="AA21" s="277">
        <f t="shared" si="0"/>
        <v>1</v>
      </c>
      <c r="AB21" s="150">
        <f t="shared" si="1"/>
        <v>4</v>
      </c>
      <c r="AC21" s="151">
        <f t="shared" si="2"/>
        <v>2</v>
      </c>
      <c r="AD21" s="278">
        <f t="shared" si="3"/>
        <v>5</v>
      </c>
      <c r="AE21" s="384"/>
      <c r="AF21" s="269"/>
      <c r="AG21" s="154"/>
      <c r="AH21" s="155"/>
      <c r="AI21" s="156"/>
      <c r="AJ21" s="157"/>
      <c r="AK21" s="154"/>
      <c r="AL21" s="155"/>
      <c r="AM21" s="156"/>
      <c r="AN21" s="157"/>
      <c r="AO21" s="158"/>
      <c r="AP21" s="155"/>
      <c r="AQ21" s="156"/>
      <c r="AR21" s="159"/>
      <c r="AS21" s="154"/>
      <c r="AT21" s="155"/>
      <c r="AU21" s="156"/>
      <c r="AV21" s="157"/>
      <c r="AW21" s="158"/>
      <c r="AX21" s="155"/>
      <c r="AY21" s="156"/>
      <c r="AZ21" s="157"/>
      <c r="BA21" s="160">
        <f t="shared" si="4"/>
        <v>0</v>
      </c>
      <c r="BB21" s="150">
        <f t="shared" si="5"/>
        <v>0</v>
      </c>
      <c r="BC21" s="151">
        <f t="shared" si="6"/>
        <v>0</v>
      </c>
      <c r="BD21" s="161">
        <f t="shared" si="7"/>
        <v>0</v>
      </c>
      <c r="BE21" s="57" t="s">
        <v>226</v>
      </c>
      <c r="BF21" s="368">
        <v>44</v>
      </c>
    </row>
    <row r="22" spans="1:58" ht="11.25">
      <c r="A22" s="60"/>
      <c r="B22" s="60"/>
      <c r="C22" s="60"/>
      <c r="D22" s="74"/>
      <c r="E22" s="74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52"/>
      <c r="BF22" s="52"/>
    </row>
    <row r="23" spans="1:58" ht="11.25">
      <c r="A23" s="60"/>
      <c r="B23" s="60"/>
      <c r="C23" s="60"/>
      <c r="D23" s="74"/>
      <c r="E23" s="74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52"/>
      <c r="BF23" s="52"/>
    </row>
    <row r="24" spans="1:58" ht="13.5" thickBot="1">
      <c r="A24" s="60"/>
      <c r="B24" s="75"/>
      <c r="C24" s="75"/>
      <c r="D24" s="74"/>
      <c r="E24" s="74"/>
      <c r="F24" s="75"/>
      <c r="G24" s="76" t="s">
        <v>28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60"/>
      <c r="AF24" s="232"/>
      <c r="AG24" s="76" t="s">
        <v>20</v>
      </c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49"/>
      <c r="BF24" s="49"/>
    </row>
    <row r="25" spans="1:58" ht="13.5" customHeight="1" thickBot="1">
      <c r="A25" s="60"/>
      <c r="B25" s="78" t="str">
        <f>CONCATENATE($C$4," pogrupis")</f>
        <v>D pogrupis</v>
      </c>
      <c r="C25" s="78"/>
      <c r="D25" s="344"/>
      <c r="E25" s="344"/>
      <c r="F25" s="270"/>
      <c r="G25" s="432" t="s">
        <v>8</v>
      </c>
      <c r="H25" s="433"/>
      <c r="I25" s="433"/>
      <c r="J25" s="434"/>
      <c r="K25" s="435" t="s">
        <v>9</v>
      </c>
      <c r="L25" s="436"/>
      <c r="M25" s="436"/>
      <c r="N25" s="437"/>
      <c r="O25" s="435" t="s">
        <v>10</v>
      </c>
      <c r="P25" s="436"/>
      <c r="Q25" s="436"/>
      <c r="R25" s="437"/>
      <c r="S25" s="435" t="s">
        <v>29</v>
      </c>
      <c r="T25" s="436"/>
      <c r="U25" s="436"/>
      <c r="V25" s="437"/>
      <c r="W25" s="435" t="s">
        <v>30</v>
      </c>
      <c r="X25" s="436"/>
      <c r="Y25" s="436"/>
      <c r="Z25" s="437"/>
      <c r="AA25" s="422" t="s">
        <v>11</v>
      </c>
      <c r="AB25" s="416"/>
      <c r="AC25" s="416"/>
      <c r="AD25" s="417"/>
      <c r="AE25" s="238"/>
      <c r="AF25" s="232"/>
      <c r="AG25" s="412" t="s">
        <v>8</v>
      </c>
      <c r="AH25" s="413"/>
      <c r="AI25" s="413"/>
      <c r="AJ25" s="414"/>
      <c r="AK25" s="412" t="s">
        <v>9</v>
      </c>
      <c r="AL25" s="413"/>
      <c r="AM25" s="413"/>
      <c r="AN25" s="414"/>
      <c r="AO25" s="412" t="s">
        <v>10</v>
      </c>
      <c r="AP25" s="413"/>
      <c r="AQ25" s="413"/>
      <c r="AR25" s="414"/>
      <c r="AS25" s="439" t="s">
        <v>29</v>
      </c>
      <c r="AT25" s="440"/>
      <c r="AU25" s="440"/>
      <c r="AV25" s="441"/>
      <c r="AW25" s="439" t="s">
        <v>30</v>
      </c>
      <c r="AX25" s="440"/>
      <c r="AY25" s="440"/>
      <c r="AZ25" s="441"/>
      <c r="BA25" s="415" t="s">
        <v>11</v>
      </c>
      <c r="BB25" s="416"/>
      <c r="BC25" s="416"/>
      <c r="BD25" s="421"/>
      <c r="BE25" s="49"/>
      <c r="BF25" s="49"/>
    </row>
    <row r="26" spans="1:58" ht="12" thickBot="1">
      <c r="A26" s="239" t="s">
        <v>12</v>
      </c>
      <c r="B26" s="240" t="s">
        <v>13</v>
      </c>
      <c r="C26" s="241" t="s">
        <v>14</v>
      </c>
      <c r="D26" s="241" t="s">
        <v>32</v>
      </c>
      <c r="E26" s="241" t="s">
        <v>235</v>
      </c>
      <c r="F26" s="242" t="s">
        <v>31</v>
      </c>
      <c r="G26" s="376" t="s">
        <v>15</v>
      </c>
      <c r="H26" s="373" t="s">
        <v>17</v>
      </c>
      <c r="I26" s="374" t="s">
        <v>16</v>
      </c>
      <c r="J26" s="375" t="s">
        <v>17</v>
      </c>
      <c r="K26" s="376" t="s">
        <v>15</v>
      </c>
      <c r="L26" s="373" t="s">
        <v>17</v>
      </c>
      <c r="M26" s="374" t="s">
        <v>16</v>
      </c>
      <c r="N26" s="375" t="s">
        <v>17</v>
      </c>
      <c r="O26" s="376" t="s">
        <v>15</v>
      </c>
      <c r="P26" s="373" t="s">
        <v>17</v>
      </c>
      <c r="Q26" s="374" t="s">
        <v>16</v>
      </c>
      <c r="R26" s="375" t="s">
        <v>17</v>
      </c>
      <c r="S26" s="376" t="s">
        <v>15</v>
      </c>
      <c r="T26" s="373" t="s">
        <v>17</v>
      </c>
      <c r="U26" s="374" t="s">
        <v>16</v>
      </c>
      <c r="V26" s="375" t="s">
        <v>17</v>
      </c>
      <c r="W26" s="376" t="s">
        <v>15</v>
      </c>
      <c r="X26" s="373" t="s">
        <v>17</v>
      </c>
      <c r="Y26" s="374" t="s">
        <v>16</v>
      </c>
      <c r="Z26" s="377" t="s">
        <v>17</v>
      </c>
      <c r="AA26" s="81" t="s">
        <v>15</v>
      </c>
      <c r="AB26" s="82" t="s">
        <v>17</v>
      </c>
      <c r="AC26" s="83" t="s">
        <v>16</v>
      </c>
      <c r="AD26" s="84" t="s">
        <v>17</v>
      </c>
      <c r="AE26" s="385" t="s">
        <v>4</v>
      </c>
      <c r="AF26" s="243" t="s">
        <v>18</v>
      </c>
      <c r="AG26" s="321" t="s">
        <v>15</v>
      </c>
      <c r="AH26" s="322" t="s">
        <v>17</v>
      </c>
      <c r="AI26" s="323" t="s">
        <v>16</v>
      </c>
      <c r="AJ26" s="324" t="s">
        <v>17</v>
      </c>
      <c r="AK26" s="321" t="s">
        <v>15</v>
      </c>
      <c r="AL26" s="322" t="s">
        <v>17</v>
      </c>
      <c r="AM26" s="323" t="s">
        <v>16</v>
      </c>
      <c r="AN26" s="324" t="s">
        <v>17</v>
      </c>
      <c r="AO26" s="321" t="s">
        <v>15</v>
      </c>
      <c r="AP26" s="322" t="s">
        <v>17</v>
      </c>
      <c r="AQ26" s="323" t="s">
        <v>16</v>
      </c>
      <c r="AR26" s="324" t="s">
        <v>17</v>
      </c>
      <c r="AS26" s="321" t="s">
        <v>15</v>
      </c>
      <c r="AT26" s="322" t="s">
        <v>17</v>
      </c>
      <c r="AU26" s="323" t="s">
        <v>16</v>
      </c>
      <c r="AV26" s="324" t="s">
        <v>17</v>
      </c>
      <c r="AW26" s="321" t="s">
        <v>15</v>
      </c>
      <c r="AX26" s="322" t="s">
        <v>17</v>
      </c>
      <c r="AY26" s="323" t="s">
        <v>16</v>
      </c>
      <c r="AZ26" s="324" t="s">
        <v>17</v>
      </c>
      <c r="BA26" s="85" t="s">
        <v>15</v>
      </c>
      <c r="BB26" s="322" t="s">
        <v>17</v>
      </c>
      <c r="BC26" s="85" t="s">
        <v>16</v>
      </c>
      <c r="BD26" s="324" t="s">
        <v>17</v>
      </c>
      <c r="BE26" s="386" t="s">
        <v>4</v>
      </c>
      <c r="BF26" s="387" t="s">
        <v>18</v>
      </c>
    </row>
    <row r="27" spans="1:58" ht="12.75">
      <c r="A27" s="96">
        <v>1</v>
      </c>
      <c r="B27" s="271" t="s">
        <v>128</v>
      </c>
      <c r="C27" s="271" t="s">
        <v>129</v>
      </c>
      <c r="D27" s="360">
        <v>1999</v>
      </c>
      <c r="E27" s="365" t="s">
        <v>237</v>
      </c>
      <c r="F27" s="272" t="s">
        <v>193</v>
      </c>
      <c r="G27" s="388">
        <v>0</v>
      </c>
      <c r="H27" s="333">
        <v>0</v>
      </c>
      <c r="I27" s="334">
        <v>1</v>
      </c>
      <c r="J27" s="389">
        <v>7</v>
      </c>
      <c r="K27" s="390">
        <v>0</v>
      </c>
      <c r="L27" s="333">
        <v>0</v>
      </c>
      <c r="M27" s="334">
        <v>1</v>
      </c>
      <c r="N27" s="389">
        <v>1</v>
      </c>
      <c r="O27" s="390">
        <v>0</v>
      </c>
      <c r="P27" s="333">
        <v>0</v>
      </c>
      <c r="Q27" s="334">
        <v>0</v>
      </c>
      <c r="R27" s="389">
        <v>0</v>
      </c>
      <c r="S27" s="390">
        <v>1</v>
      </c>
      <c r="T27" s="333">
        <v>1</v>
      </c>
      <c r="U27" s="334">
        <v>1</v>
      </c>
      <c r="V27" s="389">
        <v>1</v>
      </c>
      <c r="W27" s="390">
        <v>0</v>
      </c>
      <c r="X27" s="333">
        <v>0</v>
      </c>
      <c r="Y27" s="334">
        <v>0</v>
      </c>
      <c r="Z27" s="391">
        <v>0</v>
      </c>
      <c r="AA27" s="380">
        <f aca="true" t="shared" si="8" ref="AA27:AD30">G27+K27+O27+S27+W27</f>
        <v>1</v>
      </c>
      <c r="AB27" s="306">
        <f t="shared" si="8"/>
        <v>1</v>
      </c>
      <c r="AC27" s="307">
        <f t="shared" si="8"/>
        <v>3</v>
      </c>
      <c r="AD27" s="381">
        <f t="shared" si="8"/>
        <v>9</v>
      </c>
      <c r="AE27" s="382"/>
      <c r="AF27" s="248"/>
      <c r="AG27" s="329">
        <v>0</v>
      </c>
      <c r="AH27" s="333">
        <v>0</v>
      </c>
      <c r="AI27" s="334">
        <v>0</v>
      </c>
      <c r="AJ27" s="332">
        <v>0</v>
      </c>
      <c r="AK27" s="329">
        <v>0</v>
      </c>
      <c r="AL27" s="333">
        <v>0</v>
      </c>
      <c r="AM27" s="334">
        <v>1</v>
      </c>
      <c r="AN27" s="332">
        <v>1</v>
      </c>
      <c r="AO27" s="329">
        <v>0</v>
      </c>
      <c r="AP27" s="333">
        <v>0</v>
      </c>
      <c r="AQ27" s="334">
        <v>1</v>
      </c>
      <c r="AR27" s="332">
        <v>1</v>
      </c>
      <c r="AS27" s="329"/>
      <c r="AT27" s="333"/>
      <c r="AU27" s="334"/>
      <c r="AV27" s="332"/>
      <c r="AW27" s="329"/>
      <c r="AX27" s="333"/>
      <c r="AY27" s="334"/>
      <c r="AZ27" s="332"/>
      <c r="BA27" s="305">
        <f aca="true" t="shared" si="9" ref="BA27:BD30">AG27+AK27+AO27+AS27+AW27</f>
        <v>0</v>
      </c>
      <c r="BB27" s="306">
        <f t="shared" si="9"/>
        <v>0</v>
      </c>
      <c r="BC27" s="307">
        <f t="shared" si="9"/>
        <v>2</v>
      </c>
      <c r="BD27" s="310">
        <f t="shared" si="9"/>
        <v>2</v>
      </c>
      <c r="BE27" s="392" t="s">
        <v>217</v>
      </c>
      <c r="BF27" s="371">
        <v>100</v>
      </c>
    </row>
    <row r="28" spans="1:58" ht="12.75">
      <c r="A28" s="115">
        <v>2</v>
      </c>
      <c r="B28" s="128" t="s">
        <v>171</v>
      </c>
      <c r="C28" s="128" t="s">
        <v>172</v>
      </c>
      <c r="D28" s="347">
        <v>1998</v>
      </c>
      <c r="E28" s="286" t="s">
        <v>238</v>
      </c>
      <c r="F28" s="244" t="s">
        <v>194</v>
      </c>
      <c r="G28" s="107">
        <v>0</v>
      </c>
      <c r="H28" s="130">
        <v>0</v>
      </c>
      <c r="I28" s="113">
        <v>1</v>
      </c>
      <c r="J28" s="110">
        <v>1</v>
      </c>
      <c r="K28" s="129">
        <v>0</v>
      </c>
      <c r="L28" s="130">
        <v>0</v>
      </c>
      <c r="M28" s="113">
        <v>1</v>
      </c>
      <c r="N28" s="110">
        <v>1</v>
      </c>
      <c r="O28" s="129">
        <v>0</v>
      </c>
      <c r="P28" s="130">
        <v>0</v>
      </c>
      <c r="Q28" s="113">
        <v>0</v>
      </c>
      <c r="R28" s="110">
        <v>0</v>
      </c>
      <c r="S28" s="129">
        <v>1</v>
      </c>
      <c r="T28" s="130">
        <v>1</v>
      </c>
      <c r="U28" s="113">
        <v>1</v>
      </c>
      <c r="V28" s="110">
        <v>1</v>
      </c>
      <c r="W28" s="129">
        <v>0</v>
      </c>
      <c r="X28" s="130">
        <v>0</v>
      </c>
      <c r="Y28" s="113">
        <v>0</v>
      </c>
      <c r="Z28" s="190">
        <v>0</v>
      </c>
      <c r="AA28" s="245">
        <f t="shared" si="8"/>
        <v>1</v>
      </c>
      <c r="AB28" s="92">
        <f t="shared" si="8"/>
        <v>1</v>
      </c>
      <c r="AC28" s="93">
        <f t="shared" si="8"/>
        <v>3</v>
      </c>
      <c r="AD28" s="246">
        <f t="shared" si="8"/>
        <v>3</v>
      </c>
      <c r="AE28" s="250"/>
      <c r="AF28" s="249"/>
      <c r="AG28" s="165">
        <v>0</v>
      </c>
      <c r="AH28" s="130">
        <v>0</v>
      </c>
      <c r="AI28" s="113">
        <v>0</v>
      </c>
      <c r="AJ28" s="166">
        <v>0</v>
      </c>
      <c r="AK28" s="165">
        <v>0</v>
      </c>
      <c r="AL28" s="130">
        <v>0</v>
      </c>
      <c r="AM28" s="113">
        <v>0</v>
      </c>
      <c r="AN28" s="166">
        <v>0</v>
      </c>
      <c r="AO28" s="165">
        <v>0</v>
      </c>
      <c r="AP28" s="130">
        <v>0</v>
      </c>
      <c r="AQ28" s="113">
        <v>1</v>
      </c>
      <c r="AR28" s="166">
        <v>3</v>
      </c>
      <c r="AS28" s="165"/>
      <c r="AT28" s="130"/>
      <c r="AU28" s="113"/>
      <c r="AV28" s="166"/>
      <c r="AW28" s="165"/>
      <c r="AX28" s="130"/>
      <c r="AY28" s="113"/>
      <c r="AZ28" s="166"/>
      <c r="BA28" s="102">
        <f t="shared" si="9"/>
        <v>0</v>
      </c>
      <c r="BB28" s="92">
        <f t="shared" si="9"/>
        <v>0</v>
      </c>
      <c r="BC28" s="93">
        <f t="shared" si="9"/>
        <v>1</v>
      </c>
      <c r="BD28" s="103">
        <f t="shared" si="9"/>
        <v>3</v>
      </c>
      <c r="BE28" s="58" t="s">
        <v>218</v>
      </c>
      <c r="BF28" s="55">
        <v>89</v>
      </c>
    </row>
    <row r="29" spans="1:58" ht="13.5" thickBot="1">
      <c r="A29" s="251">
        <v>3</v>
      </c>
      <c r="B29" s="273" t="s">
        <v>186</v>
      </c>
      <c r="C29" s="273" t="s">
        <v>187</v>
      </c>
      <c r="D29" s="370">
        <v>1998</v>
      </c>
      <c r="E29" s="366" t="s">
        <v>238</v>
      </c>
      <c r="F29" s="252" t="s">
        <v>194</v>
      </c>
      <c r="G29" s="253">
        <v>0</v>
      </c>
      <c r="H29" s="230">
        <v>0</v>
      </c>
      <c r="I29" s="254">
        <v>1</v>
      </c>
      <c r="J29" s="255">
        <v>6</v>
      </c>
      <c r="K29" s="256">
        <v>0</v>
      </c>
      <c r="L29" s="230">
        <v>0</v>
      </c>
      <c r="M29" s="254">
        <v>1</v>
      </c>
      <c r="N29" s="255">
        <v>2</v>
      </c>
      <c r="O29" s="256">
        <v>0</v>
      </c>
      <c r="P29" s="230">
        <v>0</v>
      </c>
      <c r="Q29" s="254">
        <v>0</v>
      </c>
      <c r="R29" s="255">
        <v>0</v>
      </c>
      <c r="S29" s="256">
        <v>1</v>
      </c>
      <c r="T29" s="230">
        <v>4</v>
      </c>
      <c r="U29" s="254">
        <v>1</v>
      </c>
      <c r="V29" s="255">
        <v>3</v>
      </c>
      <c r="W29" s="256">
        <v>0</v>
      </c>
      <c r="X29" s="230">
        <v>0</v>
      </c>
      <c r="Y29" s="254">
        <v>0</v>
      </c>
      <c r="Z29" s="257">
        <v>0</v>
      </c>
      <c r="AA29" s="258">
        <f t="shared" si="8"/>
        <v>1</v>
      </c>
      <c r="AB29" s="210">
        <f t="shared" si="8"/>
        <v>4</v>
      </c>
      <c r="AC29" s="211">
        <f t="shared" si="8"/>
        <v>3</v>
      </c>
      <c r="AD29" s="259">
        <f t="shared" si="8"/>
        <v>11</v>
      </c>
      <c r="AE29" s="260"/>
      <c r="AF29" s="249"/>
      <c r="AG29" s="165">
        <v>0</v>
      </c>
      <c r="AH29" s="130">
        <v>0</v>
      </c>
      <c r="AI29" s="113">
        <v>0</v>
      </c>
      <c r="AJ29" s="166">
        <v>0</v>
      </c>
      <c r="AK29" s="165">
        <v>0</v>
      </c>
      <c r="AL29" s="130">
        <v>0</v>
      </c>
      <c r="AM29" s="113">
        <v>0</v>
      </c>
      <c r="AN29" s="166">
        <v>0</v>
      </c>
      <c r="AO29" s="165">
        <v>0</v>
      </c>
      <c r="AP29" s="130">
        <v>0</v>
      </c>
      <c r="AQ29" s="113">
        <v>0</v>
      </c>
      <c r="AR29" s="166">
        <v>0</v>
      </c>
      <c r="AS29" s="165"/>
      <c r="AT29" s="130"/>
      <c r="AU29" s="113"/>
      <c r="AV29" s="166"/>
      <c r="AW29" s="165"/>
      <c r="AX29" s="130"/>
      <c r="AY29" s="113"/>
      <c r="AZ29" s="166"/>
      <c r="BA29" s="102">
        <f t="shared" si="9"/>
        <v>0</v>
      </c>
      <c r="BB29" s="92">
        <f t="shared" si="9"/>
        <v>0</v>
      </c>
      <c r="BC29" s="93">
        <f t="shared" si="9"/>
        <v>0</v>
      </c>
      <c r="BD29" s="103">
        <f t="shared" si="9"/>
        <v>0</v>
      </c>
      <c r="BE29" s="58" t="s">
        <v>219</v>
      </c>
      <c r="BF29" s="56">
        <v>79</v>
      </c>
    </row>
    <row r="30" spans="1:58" ht="13.5" thickBot="1">
      <c r="A30" s="393">
        <v>4</v>
      </c>
      <c r="B30" s="394" t="s">
        <v>206</v>
      </c>
      <c r="C30" s="394" t="s">
        <v>207</v>
      </c>
      <c r="D30" s="395">
        <v>1999</v>
      </c>
      <c r="E30" s="396" t="s">
        <v>236</v>
      </c>
      <c r="F30" s="397" t="s">
        <v>192</v>
      </c>
      <c r="G30" s="221">
        <v>0</v>
      </c>
      <c r="H30" s="218">
        <v>0</v>
      </c>
      <c r="I30" s="219">
        <v>0</v>
      </c>
      <c r="J30" s="275">
        <v>0</v>
      </c>
      <c r="K30" s="276">
        <v>0</v>
      </c>
      <c r="L30" s="222">
        <v>0</v>
      </c>
      <c r="M30" s="224">
        <v>1</v>
      </c>
      <c r="N30" s="275">
        <v>5</v>
      </c>
      <c r="O30" s="276">
        <v>0</v>
      </c>
      <c r="P30" s="222">
        <v>0</v>
      </c>
      <c r="Q30" s="224">
        <v>0</v>
      </c>
      <c r="R30" s="275">
        <v>0</v>
      </c>
      <c r="S30" s="276">
        <v>0</v>
      </c>
      <c r="T30" s="222">
        <v>0</v>
      </c>
      <c r="U30" s="224">
        <v>1</v>
      </c>
      <c r="V30" s="275">
        <v>14</v>
      </c>
      <c r="W30" s="276">
        <v>0</v>
      </c>
      <c r="X30" s="222">
        <v>0</v>
      </c>
      <c r="Y30" s="224">
        <v>0</v>
      </c>
      <c r="Z30" s="223">
        <v>0</v>
      </c>
      <c r="AA30" s="398">
        <f t="shared" si="8"/>
        <v>0</v>
      </c>
      <c r="AB30" s="399">
        <f t="shared" si="8"/>
        <v>0</v>
      </c>
      <c r="AC30" s="400">
        <f t="shared" si="8"/>
        <v>2</v>
      </c>
      <c r="AD30" s="401">
        <f t="shared" si="8"/>
        <v>19</v>
      </c>
      <c r="AE30" s="384"/>
      <c r="AF30" s="269"/>
      <c r="AG30" s="315"/>
      <c r="AH30" s="147"/>
      <c r="AI30" s="148"/>
      <c r="AJ30" s="316"/>
      <c r="AK30" s="315"/>
      <c r="AL30" s="147"/>
      <c r="AM30" s="148"/>
      <c r="AN30" s="316"/>
      <c r="AO30" s="315"/>
      <c r="AP30" s="147"/>
      <c r="AQ30" s="148"/>
      <c r="AR30" s="316"/>
      <c r="AS30" s="315"/>
      <c r="AT30" s="147"/>
      <c r="AU30" s="148"/>
      <c r="AV30" s="316"/>
      <c r="AW30" s="315"/>
      <c r="AX30" s="147"/>
      <c r="AY30" s="148"/>
      <c r="AZ30" s="316"/>
      <c r="BA30" s="160">
        <f t="shared" si="9"/>
        <v>0</v>
      </c>
      <c r="BB30" s="150">
        <f t="shared" si="9"/>
        <v>0</v>
      </c>
      <c r="BC30" s="151">
        <f t="shared" si="9"/>
        <v>0</v>
      </c>
      <c r="BD30" s="161">
        <f t="shared" si="9"/>
        <v>0</v>
      </c>
      <c r="BE30" s="402" t="s">
        <v>220</v>
      </c>
      <c r="BF30" s="368">
        <v>71</v>
      </c>
    </row>
    <row r="33" ht="11.25" customHeight="1"/>
    <row r="35" ht="11.25" customHeight="1"/>
    <row r="37" ht="11.25" customHeight="1"/>
    <row r="39" ht="11.25" customHeight="1"/>
    <row r="41" ht="11.25" customHeight="1"/>
    <row r="42" ht="13.5" customHeight="1"/>
  </sheetData>
  <sheetProtection selectLockedCells="1"/>
  <mergeCells count="29">
    <mergeCell ref="AS10:AV10"/>
    <mergeCell ref="AW10:AZ10"/>
    <mergeCell ref="BA10:BD10"/>
    <mergeCell ref="AG25:AJ25"/>
    <mergeCell ref="AK25:AN25"/>
    <mergeCell ref="AO25:AR25"/>
    <mergeCell ref="AS25:AV25"/>
    <mergeCell ref="AW25:AZ25"/>
    <mergeCell ref="BA25:BD25"/>
    <mergeCell ref="C7:D7"/>
    <mergeCell ref="AG10:AJ10"/>
    <mergeCell ref="AK10:AN10"/>
    <mergeCell ref="AO10:AR10"/>
    <mergeCell ref="K10:N10"/>
    <mergeCell ref="W10:Z10"/>
    <mergeCell ref="C3:D3"/>
    <mergeCell ref="C4:D4"/>
    <mergeCell ref="C5:D5"/>
    <mergeCell ref="C6:D6"/>
    <mergeCell ref="G25:J25"/>
    <mergeCell ref="K25:N25"/>
    <mergeCell ref="G10:J10"/>
    <mergeCell ref="AA10:AD10"/>
    <mergeCell ref="O25:R25"/>
    <mergeCell ref="S25:V25"/>
    <mergeCell ref="W25:Z25"/>
    <mergeCell ref="AA25:AD25"/>
    <mergeCell ref="O10:R10"/>
    <mergeCell ref="S10:V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landscape" paperSize="9" scale="57" r:id="rId1"/>
  <ignoredErrors>
    <ignoredError sqref="D3:D7 C4" emptyCellReference="1" unlockedFormula="1"/>
    <ignoredError sqref="BE12:BE30" numberStoredAsText="1"/>
    <ignoredError sqref="BA12:BD3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6"/>
  <sheetViews>
    <sheetView zoomScale="80" zoomScaleNormal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0.7109375" style="346" customWidth="1"/>
    <col min="6" max="6" width="13.7109375" style="1" customWidth="1"/>
    <col min="7" max="26" width="4.7109375" style="1" customWidth="1" outlineLevel="1"/>
    <col min="27" max="32" width="4.7109375" style="1" customWidth="1"/>
    <col min="33" max="16384" width="9.140625" style="1" customWidth="1"/>
  </cols>
  <sheetData>
    <row r="1" spans="1:31" ht="15.75">
      <c r="A1" s="233" t="str">
        <f>'A gr.'!A1</f>
        <v>2011 m. Lietuvos Boulderingo Taurė. II Etapas - Vilnius</v>
      </c>
      <c r="B1" s="60"/>
      <c r="C1" s="60"/>
      <c r="D1" s="60"/>
      <c r="E1" s="74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13"/>
    </row>
    <row r="2" spans="1:31" ht="12" thickBot="1">
      <c r="A2" s="60"/>
      <c r="B2" s="60"/>
      <c r="C2" s="60"/>
      <c r="D2" s="60"/>
      <c r="E2" s="7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13"/>
    </row>
    <row r="3" spans="1:31" ht="12.75" customHeight="1">
      <c r="A3" s="60"/>
      <c r="B3" s="62" t="s">
        <v>21</v>
      </c>
      <c r="C3" s="425">
        <v>40601</v>
      </c>
      <c r="D3" s="438"/>
      <c r="E3" s="364"/>
      <c r="F3" s="234"/>
      <c r="G3" s="234"/>
      <c r="H3" s="234"/>
      <c r="I3" s="23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1"/>
      <c r="AB3" s="61"/>
      <c r="AC3" s="61"/>
      <c r="AD3" s="61"/>
      <c r="AE3" s="13"/>
    </row>
    <row r="4" spans="1:31" ht="12">
      <c r="A4" s="60"/>
      <c r="B4" s="66" t="s">
        <v>22</v>
      </c>
      <c r="C4" s="427" t="s">
        <v>1</v>
      </c>
      <c r="D4" s="428"/>
      <c r="E4" s="343"/>
      <c r="F4" s="68"/>
      <c r="G4" s="68"/>
      <c r="H4" s="68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0"/>
      <c r="AB4" s="60"/>
      <c r="AC4" s="60"/>
      <c r="AD4" s="61"/>
      <c r="AE4" s="14"/>
    </row>
    <row r="5" spans="1:31" ht="12">
      <c r="A5" s="60"/>
      <c r="B5" s="66" t="s">
        <v>23</v>
      </c>
      <c r="C5" s="427" t="s">
        <v>36</v>
      </c>
      <c r="D5" s="428"/>
      <c r="E5" s="343"/>
      <c r="F5" s="235"/>
      <c r="G5" s="236"/>
      <c r="H5" s="236"/>
      <c r="I5" s="236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61"/>
      <c r="AB5" s="61"/>
      <c r="AC5" s="61"/>
      <c r="AD5" s="61"/>
      <c r="AE5" s="14"/>
    </row>
    <row r="6" spans="1:31" ht="12">
      <c r="A6" s="60"/>
      <c r="B6" s="66" t="s">
        <v>24</v>
      </c>
      <c r="C6" s="427" t="s">
        <v>233</v>
      </c>
      <c r="D6" s="428"/>
      <c r="E6" s="343"/>
      <c r="F6" s="237"/>
      <c r="G6" s="237"/>
      <c r="H6" s="237"/>
      <c r="I6" s="237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1"/>
      <c r="AB6" s="61"/>
      <c r="AC6" s="61"/>
      <c r="AD6" s="61"/>
      <c r="AE6" s="14"/>
    </row>
    <row r="7" spans="1:31" ht="13.5" customHeight="1" thickBot="1">
      <c r="A7" s="60"/>
      <c r="B7" s="73" t="s">
        <v>33</v>
      </c>
      <c r="C7" s="423" t="s">
        <v>195</v>
      </c>
      <c r="D7" s="424"/>
      <c r="E7" s="343"/>
      <c r="F7" s="237"/>
      <c r="G7" s="237"/>
      <c r="H7" s="237"/>
      <c r="I7" s="237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60"/>
      <c r="AB7" s="60"/>
      <c r="AC7" s="60"/>
      <c r="AD7" s="60"/>
      <c r="AE7" s="13"/>
    </row>
    <row r="8" spans="1:31" ht="13.5" customHeight="1">
      <c r="A8" s="60"/>
      <c r="B8" s="75"/>
      <c r="C8" s="75"/>
      <c r="D8" s="75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60"/>
      <c r="AB8" s="60"/>
      <c r="AC8" s="75"/>
      <c r="AD8" s="75"/>
      <c r="AE8" s="15"/>
    </row>
    <row r="9" spans="1:31" ht="13.5" customHeight="1" thickBot="1">
      <c r="A9" s="60"/>
      <c r="B9" s="75"/>
      <c r="C9" s="75"/>
      <c r="D9" s="75"/>
      <c r="E9" s="74"/>
      <c r="F9" s="75"/>
      <c r="G9" s="76" t="s">
        <v>27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13"/>
    </row>
    <row r="10" spans="1:31" ht="13.5" customHeight="1" thickBot="1">
      <c r="A10" s="60"/>
      <c r="B10" s="78" t="str">
        <f>CONCATENATE($C$4," pogrupis")</f>
        <v>E pogrupis</v>
      </c>
      <c r="C10" s="78"/>
      <c r="D10" s="78"/>
      <c r="E10" s="344"/>
      <c r="F10" s="60"/>
      <c r="G10" s="432" t="s">
        <v>8</v>
      </c>
      <c r="H10" s="433"/>
      <c r="I10" s="433"/>
      <c r="J10" s="434"/>
      <c r="K10" s="435" t="s">
        <v>9</v>
      </c>
      <c r="L10" s="436"/>
      <c r="M10" s="436"/>
      <c r="N10" s="437"/>
      <c r="O10" s="435" t="s">
        <v>10</v>
      </c>
      <c r="P10" s="436"/>
      <c r="Q10" s="436"/>
      <c r="R10" s="437"/>
      <c r="S10" s="435" t="s">
        <v>29</v>
      </c>
      <c r="T10" s="436"/>
      <c r="U10" s="436"/>
      <c r="V10" s="437"/>
      <c r="W10" s="435" t="s">
        <v>30</v>
      </c>
      <c r="X10" s="436"/>
      <c r="Y10" s="436"/>
      <c r="Z10" s="437"/>
      <c r="AA10" s="422" t="s">
        <v>11</v>
      </c>
      <c r="AB10" s="416"/>
      <c r="AC10" s="416"/>
      <c r="AD10" s="421"/>
      <c r="AE10" s="51"/>
    </row>
    <row r="11" spans="1:32" ht="13.5" customHeight="1" thickBot="1">
      <c r="A11" s="239" t="s">
        <v>12</v>
      </c>
      <c r="B11" s="240" t="s">
        <v>13</v>
      </c>
      <c r="C11" s="241" t="s">
        <v>14</v>
      </c>
      <c r="D11" s="241" t="s">
        <v>32</v>
      </c>
      <c r="E11" s="241" t="s">
        <v>235</v>
      </c>
      <c r="F11" s="242" t="s">
        <v>31</v>
      </c>
      <c r="G11" s="376" t="s">
        <v>15</v>
      </c>
      <c r="H11" s="373" t="s">
        <v>17</v>
      </c>
      <c r="I11" s="374" t="s">
        <v>16</v>
      </c>
      <c r="J11" s="375" t="s">
        <v>17</v>
      </c>
      <c r="K11" s="376" t="s">
        <v>15</v>
      </c>
      <c r="L11" s="373" t="s">
        <v>17</v>
      </c>
      <c r="M11" s="374" t="s">
        <v>16</v>
      </c>
      <c r="N11" s="375" t="s">
        <v>17</v>
      </c>
      <c r="O11" s="376" t="s">
        <v>15</v>
      </c>
      <c r="P11" s="373" t="s">
        <v>17</v>
      </c>
      <c r="Q11" s="374" t="s">
        <v>16</v>
      </c>
      <c r="R11" s="375" t="s">
        <v>17</v>
      </c>
      <c r="S11" s="376" t="s">
        <v>15</v>
      </c>
      <c r="T11" s="373" t="s">
        <v>17</v>
      </c>
      <c r="U11" s="374" t="s">
        <v>16</v>
      </c>
      <c r="V11" s="375" t="s">
        <v>17</v>
      </c>
      <c r="W11" s="376" t="s">
        <v>15</v>
      </c>
      <c r="X11" s="373" t="s">
        <v>17</v>
      </c>
      <c r="Y11" s="374" t="s">
        <v>16</v>
      </c>
      <c r="Z11" s="377" t="s">
        <v>17</v>
      </c>
      <c r="AA11" s="81" t="s">
        <v>15</v>
      </c>
      <c r="AB11" s="82" t="s">
        <v>17</v>
      </c>
      <c r="AC11" s="83" t="s">
        <v>16</v>
      </c>
      <c r="AD11" s="84" t="s">
        <v>17</v>
      </c>
      <c r="AE11" s="404" t="s">
        <v>4</v>
      </c>
      <c r="AF11" s="24" t="s">
        <v>18</v>
      </c>
    </row>
    <row r="12" spans="1:32" ht="12.75">
      <c r="A12" s="96">
        <v>1</v>
      </c>
      <c r="B12" s="294" t="s">
        <v>113</v>
      </c>
      <c r="C12" s="294" t="s">
        <v>114</v>
      </c>
      <c r="D12" s="294">
        <v>2000</v>
      </c>
      <c r="E12" s="295" t="s">
        <v>239</v>
      </c>
      <c r="F12" s="272" t="s">
        <v>232</v>
      </c>
      <c r="G12" s="301">
        <v>1</v>
      </c>
      <c r="H12" s="333">
        <v>1</v>
      </c>
      <c r="I12" s="303">
        <v>1</v>
      </c>
      <c r="J12" s="351">
        <v>1</v>
      </c>
      <c r="K12" s="352">
        <v>1</v>
      </c>
      <c r="L12" s="333">
        <v>1</v>
      </c>
      <c r="M12" s="303">
        <v>1</v>
      </c>
      <c r="N12" s="351">
        <v>1</v>
      </c>
      <c r="O12" s="352">
        <v>1</v>
      </c>
      <c r="P12" s="333">
        <v>1</v>
      </c>
      <c r="Q12" s="303">
        <v>1</v>
      </c>
      <c r="R12" s="351">
        <v>1</v>
      </c>
      <c r="S12" s="352">
        <v>1</v>
      </c>
      <c r="T12" s="333">
        <v>1</v>
      </c>
      <c r="U12" s="303">
        <v>1</v>
      </c>
      <c r="V12" s="351">
        <v>1</v>
      </c>
      <c r="W12" s="352">
        <v>1</v>
      </c>
      <c r="X12" s="333">
        <v>1</v>
      </c>
      <c r="Y12" s="303">
        <v>1</v>
      </c>
      <c r="Z12" s="304">
        <v>1</v>
      </c>
      <c r="AA12" s="380">
        <f aca="true" t="shared" si="0" ref="AA12:AA24">G12+K12+O12+S12+W12</f>
        <v>5</v>
      </c>
      <c r="AB12" s="306">
        <f aca="true" t="shared" si="1" ref="AB12:AB24">H12+L12+P12+T12+X12</f>
        <v>5</v>
      </c>
      <c r="AC12" s="307">
        <f aca="true" t="shared" si="2" ref="AC12:AC24">I12+M12+Q12+U12+Y12</f>
        <v>5</v>
      </c>
      <c r="AD12" s="381">
        <f aca="true" t="shared" si="3" ref="AD12:AD24">J12+N12+R12+V12+Z12</f>
        <v>5</v>
      </c>
      <c r="AE12" s="405" t="s">
        <v>217</v>
      </c>
      <c r="AF12" s="403"/>
    </row>
    <row r="13" spans="1:32" ht="13.5" customHeight="1">
      <c r="A13" s="115">
        <v>2</v>
      </c>
      <c r="B13" s="89" t="s">
        <v>198</v>
      </c>
      <c r="C13" s="89" t="s">
        <v>199</v>
      </c>
      <c r="D13" s="89">
        <v>2001</v>
      </c>
      <c r="E13" s="284" t="s">
        <v>236</v>
      </c>
      <c r="F13" s="244" t="s">
        <v>192</v>
      </c>
      <c r="G13" s="107">
        <v>1</v>
      </c>
      <c r="H13" s="126">
        <v>1</v>
      </c>
      <c r="I13" s="113">
        <v>1</v>
      </c>
      <c r="J13" s="110">
        <v>1</v>
      </c>
      <c r="K13" s="129">
        <v>1</v>
      </c>
      <c r="L13" s="126">
        <v>1</v>
      </c>
      <c r="M13" s="113">
        <v>1</v>
      </c>
      <c r="N13" s="110">
        <v>1</v>
      </c>
      <c r="O13" s="129">
        <v>0</v>
      </c>
      <c r="P13" s="126">
        <v>0</v>
      </c>
      <c r="Q13" s="113">
        <v>1</v>
      </c>
      <c r="R13" s="110">
        <v>1</v>
      </c>
      <c r="S13" s="129">
        <v>1</v>
      </c>
      <c r="T13" s="126">
        <v>1</v>
      </c>
      <c r="U13" s="113">
        <v>1</v>
      </c>
      <c r="V13" s="110">
        <v>1</v>
      </c>
      <c r="W13" s="129">
        <v>0</v>
      </c>
      <c r="X13" s="126">
        <v>0</v>
      </c>
      <c r="Y13" s="113">
        <v>1</v>
      </c>
      <c r="Z13" s="190">
        <v>1</v>
      </c>
      <c r="AA13" s="245">
        <f t="shared" si="0"/>
        <v>3</v>
      </c>
      <c r="AB13" s="92">
        <f t="shared" si="1"/>
        <v>3</v>
      </c>
      <c r="AC13" s="93">
        <f t="shared" si="2"/>
        <v>5</v>
      </c>
      <c r="AD13" s="246">
        <f t="shared" si="3"/>
        <v>5</v>
      </c>
      <c r="AE13" s="21" t="s">
        <v>218</v>
      </c>
      <c r="AF13" s="188">
        <v>100</v>
      </c>
    </row>
    <row r="14" spans="1:32" ht="12.75">
      <c r="A14" s="115">
        <v>3</v>
      </c>
      <c r="B14" s="89" t="s">
        <v>213</v>
      </c>
      <c r="C14" s="89" t="s">
        <v>214</v>
      </c>
      <c r="D14" s="89"/>
      <c r="E14" s="284" t="s">
        <v>237</v>
      </c>
      <c r="F14" s="244" t="s">
        <v>193</v>
      </c>
      <c r="G14" s="265">
        <v>1</v>
      </c>
      <c r="H14" s="126">
        <v>1</v>
      </c>
      <c r="I14" s="127">
        <v>1</v>
      </c>
      <c r="J14" s="124">
        <v>1</v>
      </c>
      <c r="K14" s="125">
        <v>1</v>
      </c>
      <c r="L14" s="126">
        <v>3</v>
      </c>
      <c r="M14" s="127">
        <v>1</v>
      </c>
      <c r="N14" s="124">
        <v>2</v>
      </c>
      <c r="O14" s="125">
        <v>0</v>
      </c>
      <c r="P14" s="126">
        <v>0</v>
      </c>
      <c r="Q14" s="127">
        <v>1</v>
      </c>
      <c r="R14" s="124">
        <v>4</v>
      </c>
      <c r="S14" s="125">
        <v>1</v>
      </c>
      <c r="T14" s="126">
        <v>1</v>
      </c>
      <c r="U14" s="127">
        <v>1</v>
      </c>
      <c r="V14" s="124">
        <v>1</v>
      </c>
      <c r="W14" s="125">
        <v>0</v>
      </c>
      <c r="X14" s="126">
        <v>0</v>
      </c>
      <c r="Y14" s="127">
        <v>1</v>
      </c>
      <c r="Z14" s="192">
        <v>2</v>
      </c>
      <c r="AA14" s="245">
        <f t="shared" si="0"/>
        <v>3</v>
      </c>
      <c r="AB14" s="92">
        <f t="shared" si="1"/>
        <v>5</v>
      </c>
      <c r="AC14" s="93">
        <f t="shared" si="2"/>
        <v>5</v>
      </c>
      <c r="AD14" s="246">
        <f t="shared" si="3"/>
        <v>10</v>
      </c>
      <c r="AE14" s="20" t="s">
        <v>219</v>
      </c>
      <c r="AF14" s="188">
        <v>89</v>
      </c>
    </row>
    <row r="15" spans="1:32" ht="12.75">
      <c r="A15" s="115">
        <v>4</v>
      </c>
      <c r="B15" s="89" t="s">
        <v>124</v>
      </c>
      <c r="C15" s="89" t="s">
        <v>125</v>
      </c>
      <c r="D15" s="89">
        <v>2000</v>
      </c>
      <c r="E15" s="284" t="s">
        <v>237</v>
      </c>
      <c r="F15" s="244" t="s">
        <v>193</v>
      </c>
      <c r="G15" s="265">
        <v>1</v>
      </c>
      <c r="H15" s="126">
        <v>1</v>
      </c>
      <c r="I15" s="127">
        <v>1</v>
      </c>
      <c r="J15" s="124">
        <v>1</v>
      </c>
      <c r="K15" s="125">
        <v>0</v>
      </c>
      <c r="L15" s="126">
        <v>0</v>
      </c>
      <c r="M15" s="127">
        <v>1</v>
      </c>
      <c r="N15" s="124">
        <v>2</v>
      </c>
      <c r="O15" s="125">
        <v>0</v>
      </c>
      <c r="P15" s="126">
        <v>0</v>
      </c>
      <c r="Q15" s="127">
        <v>0</v>
      </c>
      <c r="R15" s="124">
        <v>0</v>
      </c>
      <c r="S15" s="125">
        <v>1</v>
      </c>
      <c r="T15" s="126">
        <v>1</v>
      </c>
      <c r="U15" s="127">
        <v>1</v>
      </c>
      <c r="V15" s="124">
        <v>1</v>
      </c>
      <c r="W15" s="125">
        <v>0</v>
      </c>
      <c r="X15" s="126">
        <v>0</v>
      </c>
      <c r="Y15" s="127">
        <v>0</v>
      </c>
      <c r="Z15" s="192">
        <v>0</v>
      </c>
      <c r="AA15" s="245">
        <f t="shared" si="0"/>
        <v>2</v>
      </c>
      <c r="AB15" s="92">
        <f t="shared" si="1"/>
        <v>2</v>
      </c>
      <c r="AC15" s="93">
        <f t="shared" si="2"/>
        <v>3</v>
      </c>
      <c r="AD15" s="246">
        <f t="shared" si="3"/>
        <v>4</v>
      </c>
      <c r="AE15" s="21" t="s">
        <v>220</v>
      </c>
      <c r="AF15" s="193">
        <v>79</v>
      </c>
    </row>
    <row r="16" spans="1:32" ht="12.75">
      <c r="A16" s="115">
        <v>5</v>
      </c>
      <c r="B16" s="89" t="s">
        <v>180</v>
      </c>
      <c r="C16" s="89" t="s">
        <v>181</v>
      </c>
      <c r="D16" s="89">
        <v>2000</v>
      </c>
      <c r="E16" s="284" t="s">
        <v>238</v>
      </c>
      <c r="F16" s="244" t="s">
        <v>194</v>
      </c>
      <c r="G16" s="107">
        <v>0</v>
      </c>
      <c r="H16" s="130">
        <v>0</v>
      </c>
      <c r="I16" s="113">
        <v>1</v>
      </c>
      <c r="J16" s="110">
        <v>1</v>
      </c>
      <c r="K16" s="129">
        <v>0</v>
      </c>
      <c r="L16" s="130">
        <v>0</v>
      </c>
      <c r="M16" s="113">
        <v>0</v>
      </c>
      <c r="N16" s="110">
        <v>0</v>
      </c>
      <c r="O16" s="129">
        <v>0</v>
      </c>
      <c r="P16" s="130">
        <v>0</v>
      </c>
      <c r="Q16" s="113">
        <v>0</v>
      </c>
      <c r="R16" s="110">
        <v>0</v>
      </c>
      <c r="S16" s="129">
        <v>1</v>
      </c>
      <c r="T16" s="130">
        <v>2</v>
      </c>
      <c r="U16" s="113">
        <v>1</v>
      </c>
      <c r="V16" s="110">
        <v>2</v>
      </c>
      <c r="W16" s="129">
        <v>0</v>
      </c>
      <c r="X16" s="130">
        <v>0</v>
      </c>
      <c r="Y16" s="113">
        <v>0</v>
      </c>
      <c r="Z16" s="190">
        <v>0</v>
      </c>
      <c r="AA16" s="245">
        <f t="shared" si="0"/>
        <v>1</v>
      </c>
      <c r="AB16" s="92">
        <f t="shared" si="1"/>
        <v>2</v>
      </c>
      <c r="AC16" s="93">
        <f t="shared" si="2"/>
        <v>2</v>
      </c>
      <c r="AD16" s="246">
        <f t="shared" si="3"/>
        <v>3</v>
      </c>
      <c r="AE16" s="20" t="s">
        <v>221</v>
      </c>
      <c r="AF16" s="194">
        <v>71</v>
      </c>
    </row>
    <row r="17" spans="1:32" ht="12.75">
      <c r="A17" s="115">
        <v>6</v>
      </c>
      <c r="B17" s="89" t="s">
        <v>178</v>
      </c>
      <c r="C17" s="89" t="s">
        <v>202</v>
      </c>
      <c r="D17" s="89">
        <v>2001</v>
      </c>
      <c r="E17" s="284" t="s">
        <v>239</v>
      </c>
      <c r="F17" s="244" t="s">
        <v>192</v>
      </c>
      <c r="G17" s="121">
        <v>0</v>
      </c>
      <c r="H17" s="126">
        <v>0</v>
      </c>
      <c r="I17" s="127">
        <v>1</v>
      </c>
      <c r="J17" s="124">
        <v>1</v>
      </c>
      <c r="K17" s="125">
        <v>0</v>
      </c>
      <c r="L17" s="126">
        <v>0</v>
      </c>
      <c r="M17" s="127">
        <v>1</v>
      </c>
      <c r="N17" s="124">
        <v>2</v>
      </c>
      <c r="O17" s="125">
        <v>0</v>
      </c>
      <c r="P17" s="126">
        <v>0</v>
      </c>
      <c r="Q17" s="127">
        <v>0</v>
      </c>
      <c r="R17" s="124">
        <v>0</v>
      </c>
      <c r="S17" s="125">
        <v>0</v>
      </c>
      <c r="T17" s="126">
        <v>0</v>
      </c>
      <c r="U17" s="127">
        <v>1</v>
      </c>
      <c r="V17" s="124">
        <v>1</v>
      </c>
      <c r="W17" s="125">
        <v>0</v>
      </c>
      <c r="X17" s="126">
        <v>0</v>
      </c>
      <c r="Y17" s="127">
        <v>1</v>
      </c>
      <c r="Z17" s="192">
        <v>4</v>
      </c>
      <c r="AA17" s="245">
        <f t="shared" si="0"/>
        <v>0</v>
      </c>
      <c r="AB17" s="92">
        <f t="shared" si="1"/>
        <v>0</v>
      </c>
      <c r="AC17" s="93">
        <f t="shared" si="2"/>
        <v>4</v>
      </c>
      <c r="AD17" s="246">
        <f t="shared" si="3"/>
        <v>8</v>
      </c>
      <c r="AE17" s="21" t="s">
        <v>222</v>
      </c>
      <c r="AF17" s="194">
        <v>63</v>
      </c>
    </row>
    <row r="18" spans="1:32" ht="13.5" customHeight="1">
      <c r="A18" s="115">
        <v>7</v>
      </c>
      <c r="B18" s="89" t="s">
        <v>131</v>
      </c>
      <c r="C18" s="89" t="s">
        <v>132</v>
      </c>
      <c r="D18" s="89">
        <v>2002</v>
      </c>
      <c r="E18" s="284" t="s">
        <v>237</v>
      </c>
      <c r="F18" s="244" t="s">
        <v>193</v>
      </c>
      <c r="G18" s="121">
        <v>0</v>
      </c>
      <c r="H18" s="122">
        <v>0</v>
      </c>
      <c r="I18" s="123">
        <v>1</v>
      </c>
      <c r="J18" s="124">
        <v>2</v>
      </c>
      <c r="K18" s="125">
        <v>0</v>
      </c>
      <c r="L18" s="126">
        <v>0</v>
      </c>
      <c r="M18" s="127">
        <v>1</v>
      </c>
      <c r="N18" s="124">
        <v>3</v>
      </c>
      <c r="O18" s="125">
        <v>0</v>
      </c>
      <c r="P18" s="126">
        <v>0</v>
      </c>
      <c r="Q18" s="127">
        <v>0</v>
      </c>
      <c r="R18" s="124">
        <v>0</v>
      </c>
      <c r="S18" s="125">
        <v>0</v>
      </c>
      <c r="T18" s="126">
        <v>0</v>
      </c>
      <c r="U18" s="127">
        <v>1</v>
      </c>
      <c r="V18" s="124">
        <v>1</v>
      </c>
      <c r="W18" s="125">
        <v>0</v>
      </c>
      <c r="X18" s="126">
        <v>0</v>
      </c>
      <c r="Y18" s="127">
        <v>0</v>
      </c>
      <c r="Z18" s="192">
        <v>0</v>
      </c>
      <c r="AA18" s="245">
        <f t="shared" si="0"/>
        <v>0</v>
      </c>
      <c r="AB18" s="92">
        <f t="shared" si="1"/>
        <v>0</v>
      </c>
      <c r="AC18" s="93">
        <f t="shared" si="2"/>
        <v>3</v>
      </c>
      <c r="AD18" s="246">
        <f t="shared" si="3"/>
        <v>6</v>
      </c>
      <c r="AE18" s="20" t="s">
        <v>223</v>
      </c>
      <c r="AF18" s="193">
        <v>56</v>
      </c>
    </row>
    <row r="19" spans="1:32" ht="12.75">
      <c r="A19" s="115">
        <v>8</v>
      </c>
      <c r="B19" s="89" t="s">
        <v>133</v>
      </c>
      <c r="C19" s="89" t="s">
        <v>134</v>
      </c>
      <c r="D19" s="89">
        <v>2002</v>
      </c>
      <c r="E19" s="284" t="s">
        <v>237</v>
      </c>
      <c r="F19" s="244" t="s">
        <v>193</v>
      </c>
      <c r="G19" s="121">
        <v>0</v>
      </c>
      <c r="H19" s="122">
        <v>0</v>
      </c>
      <c r="I19" s="123">
        <v>1</v>
      </c>
      <c r="J19" s="124">
        <v>4</v>
      </c>
      <c r="K19" s="125">
        <v>0</v>
      </c>
      <c r="L19" s="126">
        <v>0</v>
      </c>
      <c r="M19" s="127">
        <v>1</v>
      </c>
      <c r="N19" s="124">
        <v>6</v>
      </c>
      <c r="O19" s="125">
        <v>0</v>
      </c>
      <c r="P19" s="126">
        <v>0</v>
      </c>
      <c r="Q19" s="127">
        <v>0</v>
      </c>
      <c r="R19" s="124">
        <v>0</v>
      </c>
      <c r="S19" s="125">
        <v>0</v>
      </c>
      <c r="T19" s="126">
        <v>0</v>
      </c>
      <c r="U19" s="127">
        <v>1</v>
      </c>
      <c r="V19" s="124">
        <v>1</v>
      </c>
      <c r="W19" s="125">
        <v>0</v>
      </c>
      <c r="X19" s="126">
        <v>0</v>
      </c>
      <c r="Y19" s="127">
        <v>0</v>
      </c>
      <c r="Z19" s="192">
        <v>0</v>
      </c>
      <c r="AA19" s="245">
        <f t="shared" si="0"/>
        <v>0</v>
      </c>
      <c r="AB19" s="92">
        <f t="shared" si="1"/>
        <v>0</v>
      </c>
      <c r="AC19" s="93">
        <f t="shared" si="2"/>
        <v>3</v>
      </c>
      <c r="AD19" s="246">
        <f t="shared" si="3"/>
        <v>11</v>
      </c>
      <c r="AE19" s="21" t="s">
        <v>224</v>
      </c>
      <c r="AF19" s="193">
        <v>50</v>
      </c>
    </row>
    <row r="20" spans="1:32" ht="12.75">
      <c r="A20" s="115">
        <v>9</v>
      </c>
      <c r="B20" s="89" t="s">
        <v>86</v>
      </c>
      <c r="C20" s="89" t="s">
        <v>135</v>
      </c>
      <c r="D20" s="89">
        <v>2001</v>
      </c>
      <c r="E20" s="284" t="s">
        <v>237</v>
      </c>
      <c r="F20" s="244" t="s">
        <v>193</v>
      </c>
      <c r="G20" s="107">
        <v>0</v>
      </c>
      <c r="H20" s="126">
        <v>0</v>
      </c>
      <c r="I20" s="113">
        <v>0</v>
      </c>
      <c r="J20" s="110">
        <v>0</v>
      </c>
      <c r="K20" s="129">
        <v>0</v>
      </c>
      <c r="L20" s="126">
        <v>0</v>
      </c>
      <c r="M20" s="113">
        <v>0</v>
      </c>
      <c r="N20" s="110">
        <v>0</v>
      </c>
      <c r="O20" s="129">
        <v>0</v>
      </c>
      <c r="P20" s="126">
        <v>0</v>
      </c>
      <c r="Q20" s="113">
        <v>0</v>
      </c>
      <c r="R20" s="110">
        <v>0</v>
      </c>
      <c r="S20" s="129">
        <v>0</v>
      </c>
      <c r="T20" s="126">
        <v>0</v>
      </c>
      <c r="U20" s="113">
        <v>1</v>
      </c>
      <c r="V20" s="110">
        <v>2</v>
      </c>
      <c r="W20" s="129">
        <v>0</v>
      </c>
      <c r="X20" s="126">
        <v>0</v>
      </c>
      <c r="Y20" s="113">
        <v>0</v>
      </c>
      <c r="Z20" s="190">
        <v>0</v>
      </c>
      <c r="AA20" s="245">
        <f t="shared" si="0"/>
        <v>0</v>
      </c>
      <c r="AB20" s="92">
        <f t="shared" si="1"/>
        <v>0</v>
      </c>
      <c r="AC20" s="93">
        <f t="shared" si="2"/>
        <v>1</v>
      </c>
      <c r="AD20" s="246">
        <f t="shared" si="3"/>
        <v>2</v>
      </c>
      <c r="AE20" s="20" t="s">
        <v>225</v>
      </c>
      <c r="AF20" s="22">
        <v>44</v>
      </c>
    </row>
    <row r="21" spans="1:32" ht="12.75">
      <c r="A21" s="115">
        <v>10</v>
      </c>
      <c r="B21" s="89" t="s">
        <v>151</v>
      </c>
      <c r="C21" s="89" t="s">
        <v>152</v>
      </c>
      <c r="D21" s="89">
        <v>2003</v>
      </c>
      <c r="E21" s="284" t="s">
        <v>238</v>
      </c>
      <c r="F21" s="244" t="s">
        <v>194</v>
      </c>
      <c r="G21" s="265">
        <v>0</v>
      </c>
      <c r="H21" s="126">
        <v>0</v>
      </c>
      <c r="I21" s="127">
        <v>0</v>
      </c>
      <c r="J21" s="124">
        <v>0</v>
      </c>
      <c r="K21" s="125">
        <v>0</v>
      </c>
      <c r="L21" s="126">
        <v>0</v>
      </c>
      <c r="M21" s="127">
        <v>0</v>
      </c>
      <c r="N21" s="124">
        <v>0</v>
      </c>
      <c r="O21" s="125">
        <v>0</v>
      </c>
      <c r="P21" s="126">
        <v>0</v>
      </c>
      <c r="Q21" s="127">
        <v>0</v>
      </c>
      <c r="R21" s="124">
        <v>0</v>
      </c>
      <c r="S21" s="125">
        <v>0</v>
      </c>
      <c r="T21" s="126">
        <v>0</v>
      </c>
      <c r="U21" s="127">
        <v>1</v>
      </c>
      <c r="V21" s="124">
        <v>2</v>
      </c>
      <c r="W21" s="125">
        <v>0</v>
      </c>
      <c r="X21" s="126">
        <v>0</v>
      </c>
      <c r="Y21" s="127">
        <v>0</v>
      </c>
      <c r="Z21" s="192">
        <v>0</v>
      </c>
      <c r="AA21" s="245">
        <f t="shared" si="0"/>
        <v>0</v>
      </c>
      <c r="AB21" s="92">
        <f t="shared" si="1"/>
        <v>0</v>
      </c>
      <c r="AC21" s="93">
        <f t="shared" si="2"/>
        <v>1</v>
      </c>
      <c r="AD21" s="246">
        <f t="shared" si="3"/>
        <v>2</v>
      </c>
      <c r="AE21" s="21" t="s">
        <v>225</v>
      </c>
      <c r="AF21" s="23">
        <v>44</v>
      </c>
    </row>
    <row r="22" spans="1:32" ht="12.75">
      <c r="A22" s="115">
        <v>11</v>
      </c>
      <c r="B22" s="89" t="s">
        <v>121</v>
      </c>
      <c r="C22" s="89" t="s">
        <v>122</v>
      </c>
      <c r="D22" s="89">
        <v>2004</v>
      </c>
      <c r="E22" s="284" t="s">
        <v>237</v>
      </c>
      <c r="F22" s="244" t="s">
        <v>193</v>
      </c>
      <c r="G22" s="121">
        <v>0</v>
      </c>
      <c r="H22" s="126">
        <v>0</v>
      </c>
      <c r="I22" s="127">
        <v>0</v>
      </c>
      <c r="J22" s="124">
        <v>0</v>
      </c>
      <c r="K22" s="125">
        <v>0</v>
      </c>
      <c r="L22" s="126">
        <v>0</v>
      </c>
      <c r="M22" s="127">
        <v>0</v>
      </c>
      <c r="N22" s="124">
        <v>0</v>
      </c>
      <c r="O22" s="125">
        <v>0</v>
      </c>
      <c r="P22" s="126">
        <v>0</v>
      </c>
      <c r="Q22" s="127">
        <v>0</v>
      </c>
      <c r="R22" s="124">
        <v>0</v>
      </c>
      <c r="S22" s="125">
        <v>0</v>
      </c>
      <c r="T22" s="126">
        <v>0</v>
      </c>
      <c r="U22" s="127">
        <v>1</v>
      </c>
      <c r="V22" s="124">
        <v>3</v>
      </c>
      <c r="W22" s="125">
        <v>0</v>
      </c>
      <c r="X22" s="126">
        <v>0</v>
      </c>
      <c r="Y22" s="127">
        <v>0</v>
      </c>
      <c r="Z22" s="192">
        <v>0</v>
      </c>
      <c r="AA22" s="245">
        <f t="shared" si="0"/>
        <v>0</v>
      </c>
      <c r="AB22" s="92">
        <f t="shared" si="1"/>
        <v>0</v>
      </c>
      <c r="AC22" s="93">
        <f t="shared" si="2"/>
        <v>1</v>
      </c>
      <c r="AD22" s="246">
        <f t="shared" si="3"/>
        <v>3</v>
      </c>
      <c r="AE22" s="20" t="s">
        <v>227</v>
      </c>
      <c r="AF22" s="23">
        <v>35</v>
      </c>
    </row>
    <row r="23" spans="1:32" ht="14.25" customHeight="1">
      <c r="A23" s="115">
        <v>12</v>
      </c>
      <c r="B23" s="89" t="s">
        <v>61</v>
      </c>
      <c r="C23" s="89" t="s">
        <v>141</v>
      </c>
      <c r="D23" s="89">
        <v>2000</v>
      </c>
      <c r="E23" s="284" t="s">
        <v>237</v>
      </c>
      <c r="F23" s="244" t="s">
        <v>193</v>
      </c>
      <c r="G23" s="107">
        <v>0</v>
      </c>
      <c r="H23" s="130">
        <v>0</v>
      </c>
      <c r="I23" s="113">
        <v>0</v>
      </c>
      <c r="J23" s="110">
        <v>0</v>
      </c>
      <c r="K23" s="129">
        <v>0</v>
      </c>
      <c r="L23" s="130">
        <v>0</v>
      </c>
      <c r="M23" s="113">
        <v>0</v>
      </c>
      <c r="N23" s="110">
        <v>0</v>
      </c>
      <c r="O23" s="129">
        <v>0</v>
      </c>
      <c r="P23" s="130">
        <v>0</v>
      </c>
      <c r="Q23" s="113">
        <v>0</v>
      </c>
      <c r="R23" s="110">
        <v>0</v>
      </c>
      <c r="S23" s="129">
        <v>0</v>
      </c>
      <c r="T23" s="130">
        <v>0</v>
      </c>
      <c r="U23" s="113">
        <v>1</v>
      </c>
      <c r="V23" s="110">
        <v>5</v>
      </c>
      <c r="W23" s="129">
        <v>0</v>
      </c>
      <c r="X23" s="130">
        <v>0</v>
      </c>
      <c r="Y23" s="113">
        <v>0</v>
      </c>
      <c r="Z23" s="190">
        <v>0</v>
      </c>
      <c r="AA23" s="245">
        <f t="shared" si="0"/>
        <v>0</v>
      </c>
      <c r="AB23" s="92">
        <f t="shared" si="1"/>
        <v>0</v>
      </c>
      <c r="AC23" s="93">
        <f t="shared" si="2"/>
        <v>1</v>
      </c>
      <c r="AD23" s="246">
        <f t="shared" si="3"/>
        <v>5</v>
      </c>
      <c r="AE23" s="21" t="s">
        <v>228</v>
      </c>
      <c r="AF23" s="22">
        <v>31</v>
      </c>
    </row>
    <row r="24" spans="1:32" ht="13.5" thickBot="1">
      <c r="A24" s="154">
        <v>14</v>
      </c>
      <c r="B24" s="313" t="s">
        <v>156</v>
      </c>
      <c r="C24" s="313" t="s">
        <v>157</v>
      </c>
      <c r="D24" s="313">
        <v>2001</v>
      </c>
      <c r="E24" s="314" t="s">
        <v>238</v>
      </c>
      <c r="F24" s="267" t="s">
        <v>194</v>
      </c>
      <c r="G24" s="221">
        <v>0</v>
      </c>
      <c r="H24" s="218">
        <v>0</v>
      </c>
      <c r="I24" s="219">
        <v>0</v>
      </c>
      <c r="J24" s="275">
        <v>0</v>
      </c>
      <c r="K24" s="276">
        <v>0</v>
      </c>
      <c r="L24" s="222">
        <v>0</v>
      </c>
      <c r="M24" s="224">
        <v>0</v>
      </c>
      <c r="N24" s="275">
        <v>0</v>
      </c>
      <c r="O24" s="276">
        <v>0</v>
      </c>
      <c r="P24" s="222">
        <v>0</v>
      </c>
      <c r="Q24" s="224">
        <v>0</v>
      </c>
      <c r="R24" s="275">
        <v>0</v>
      </c>
      <c r="S24" s="276">
        <v>0</v>
      </c>
      <c r="T24" s="222">
        <v>0</v>
      </c>
      <c r="U24" s="224">
        <v>0</v>
      </c>
      <c r="V24" s="275">
        <v>0</v>
      </c>
      <c r="W24" s="276">
        <v>0</v>
      </c>
      <c r="X24" s="222">
        <v>0</v>
      </c>
      <c r="Y24" s="224">
        <v>0</v>
      </c>
      <c r="Z24" s="223">
        <v>0</v>
      </c>
      <c r="AA24" s="277">
        <f t="shared" si="0"/>
        <v>0</v>
      </c>
      <c r="AB24" s="150">
        <f t="shared" si="1"/>
        <v>0</v>
      </c>
      <c r="AC24" s="151">
        <f t="shared" si="2"/>
        <v>0</v>
      </c>
      <c r="AD24" s="278">
        <f t="shared" si="3"/>
        <v>0</v>
      </c>
      <c r="AE24" s="406" t="s">
        <v>229</v>
      </c>
      <c r="AF24" s="407">
        <v>0</v>
      </c>
    </row>
    <row r="25" spans="1:31" ht="11.25">
      <c r="A25" s="60"/>
      <c r="B25" s="60"/>
      <c r="C25" s="60"/>
      <c r="D25" s="60"/>
      <c r="E25" s="74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50"/>
    </row>
    <row r="26" spans="1:31" ht="11.25">
      <c r="A26" s="60"/>
      <c r="B26" s="60"/>
      <c r="C26" s="60"/>
      <c r="D26" s="60"/>
      <c r="E26" s="74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13"/>
    </row>
    <row r="27" spans="1:31" ht="13.5" thickBot="1">
      <c r="A27" s="60"/>
      <c r="B27" s="75"/>
      <c r="C27" s="75"/>
      <c r="D27" s="75"/>
      <c r="E27" s="74"/>
      <c r="F27" s="75"/>
      <c r="G27" s="76" t="s">
        <v>28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13"/>
    </row>
    <row r="28" spans="1:31" ht="13.5" customHeight="1" thickBot="1">
      <c r="A28" s="60"/>
      <c r="B28" s="78" t="str">
        <f>CONCATENATE($C$4," pogrupis")</f>
        <v>E pogrupis</v>
      </c>
      <c r="C28" s="78"/>
      <c r="D28" s="78"/>
      <c r="E28" s="344"/>
      <c r="F28" s="270"/>
      <c r="G28" s="432" t="s">
        <v>8</v>
      </c>
      <c r="H28" s="433"/>
      <c r="I28" s="433"/>
      <c r="J28" s="434"/>
      <c r="K28" s="435" t="s">
        <v>9</v>
      </c>
      <c r="L28" s="436"/>
      <c r="M28" s="436"/>
      <c r="N28" s="437"/>
      <c r="O28" s="435" t="s">
        <v>10</v>
      </c>
      <c r="P28" s="436"/>
      <c r="Q28" s="436"/>
      <c r="R28" s="437"/>
      <c r="S28" s="435" t="s">
        <v>29</v>
      </c>
      <c r="T28" s="436"/>
      <c r="U28" s="436"/>
      <c r="V28" s="437"/>
      <c r="W28" s="435" t="s">
        <v>30</v>
      </c>
      <c r="X28" s="436"/>
      <c r="Y28" s="436"/>
      <c r="Z28" s="437"/>
      <c r="AA28" s="422" t="s">
        <v>11</v>
      </c>
      <c r="AB28" s="416"/>
      <c r="AC28" s="416"/>
      <c r="AD28" s="417"/>
      <c r="AE28" s="16"/>
    </row>
    <row r="29" spans="1:32" ht="12" thickBot="1">
      <c r="A29" s="239" t="s">
        <v>12</v>
      </c>
      <c r="B29" s="240" t="s">
        <v>13</v>
      </c>
      <c r="C29" s="241" t="s">
        <v>14</v>
      </c>
      <c r="D29" s="241" t="s">
        <v>32</v>
      </c>
      <c r="E29" s="241" t="s">
        <v>235</v>
      </c>
      <c r="F29" s="242" t="s">
        <v>31</v>
      </c>
      <c r="G29" s="376" t="s">
        <v>15</v>
      </c>
      <c r="H29" s="373" t="s">
        <v>17</v>
      </c>
      <c r="I29" s="374" t="s">
        <v>16</v>
      </c>
      <c r="J29" s="375" t="s">
        <v>17</v>
      </c>
      <c r="K29" s="376" t="s">
        <v>15</v>
      </c>
      <c r="L29" s="373" t="s">
        <v>17</v>
      </c>
      <c r="M29" s="374" t="s">
        <v>16</v>
      </c>
      <c r="N29" s="375" t="s">
        <v>17</v>
      </c>
      <c r="O29" s="376" t="s">
        <v>15</v>
      </c>
      <c r="P29" s="373" t="s">
        <v>17</v>
      </c>
      <c r="Q29" s="374" t="s">
        <v>16</v>
      </c>
      <c r="R29" s="375" t="s">
        <v>17</v>
      </c>
      <c r="S29" s="376" t="s">
        <v>15</v>
      </c>
      <c r="T29" s="373" t="s">
        <v>17</v>
      </c>
      <c r="U29" s="374" t="s">
        <v>16</v>
      </c>
      <c r="V29" s="375" t="s">
        <v>17</v>
      </c>
      <c r="W29" s="376" t="s">
        <v>15</v>
      </c>
      <c r="X29" s="373" t="s">
        <v>17</v>
      </c>
      <c r="Y29" s="374" t="s">
        <v>16</v>
      </c>
      <c r="Z29" s="377" t="s">
        <v>17</v>
      </c>
      <c r="AA29" s="81" t="s">
        <v>15</v>
      </c>
      <c r="AB29" s="82" t="s">
        <v>17</v>
      </c>
      <c r="AC29" s="83" t="s">
        <v>16</v>
      </c>
      <c r="AD29" s="84" t="s">
        <v>17</v>
      </c>
      <c r="AE29" s="408" t="s">
        <v>4</v>
      </c>
      <c r="AF29" s="24" t="s">
        <v>18</v>
      </c>
    </row>
    <row r="30" spans="1:32" ht="12.75">
      <c r="A30" s="96">
        <v>1</v>
      </c>
      <c r="B30" s="271" t="s">
        <v>146</v>
      </c>
      <c r="C30" s="271" t="s">
        <v>147</v>
      </c>
      <c r="D30" s="271">
        <v>2001</v>
      </c>
      <c r="E30" s="365" t="s">
        <v>237</v>
      </c>
      <c r="F30" s="272" t="s">
        <v>193</v>
      </c>
      <c r="G30" s="409">
        <v>1</v>
      </c>
      <c r="H30" s="333">
        <v>1</v>
      </c>
      <c r="I30" s="334">
        <v>1</v>
      </c>
      <c r="J30" s="389">
        <v>1</v>
      </c>
      <c r="K30" s="390">
        <v>1</v>
      </c>
      <c r="L30" s="333">
        <v>2</v>
      </c>
      <c r="M30" s="334">
        <v>1</v>
      </c>
      <c r="N30" s="389">
        <v>1</v>
      </c>
      <c r="O30" s="390">
        <v>0</v>
      </c>
      <c r="P30" s="333">
        <v>0</v>
      </c>
      <c r="Q30" s="334">
        <v>1</v>
      </c>
      <c r="R30" s="389">
        <v>1</v>
      </c>
      <c r="S30" s="390">
        <v>1</v>
      </c>
      <c r="T30" s="333">
        <v>1</v>
      </c>
      <c r="U30" s="334">
        <v>1</v>
      </c>
      <c r="V30" s="389">
        <v>1</v>
      </c>
      <c r="W30" s="390">
        <v>1</v>
      </c>
      <c r="X30" s="333">
        <v>4</v>
      </c>
      <c r="Y30" s="334">
        <v>1</v>
      </c>
      <c r="Z30" s="391">
        <v>1</v>
      </c>
      <c r="AA30" s="380">
        <f aca="true" t="shared" si="4" ref="AA30:AD36">G30+K30+O30+S30+W30</f>
        <v>4</v>
      </c>
      <c r="AB30" s="306">
        <f t="shared" si="4"/>
        <v>8</v>
      </c>
      <c r="AC30" s="307">
        <f t="shared" si="4"/>
        <v>5</v>
      </c>
      <c r="AD30" s="381">
        <f t="shared" si="4"/>
        <v>5</v>
      </c>
      <c r="AE30" s="410" t="s">
        <v>217</v>
      </c>
      <c r="AF30" s="312">
        <v>100</v>
      </c>
    </row>
    <row r="31" spans="1:32" ht="12.75">
      <c r="A31" s="115">
        <v>2</v>
      </c>
      <c r="B31" s="128" t="s">
        <v>144</v>
      </c>
      <c r="C31" s="128" t="s">
        <v>145</v>
      </c>
      <c r="D31" s="128">
        <v>2002</v>
      </c>
      <c r="E31" s="286" t="s">
        <v>237</v>
      </c>
      <c r="F31" s="244" t="s">
        <v>193</v>
      </c>
      <c r="G31" s="107">
        <v>1</v>
      </c>
      <c r="H31" s="130">
        <v>1</v>
      </c>
      <c r="I31" s="113">
        <v>1</v>
      </c>
      <c r="J31" s="110">
        <v>1</v>
      </c>
      <c r="K31" s="129">
        <v>1</v>
      </c>
      <c r="L31" s="130">
        <v>1</v>
      </c>
      <c r="M31" s="113">
        <v>1</v>
      </c>
      <c r="N31" s="110">
        <v>1</v>
      </c>
      <c r="O31" s="129">
        <v>0</v>
      </c>
      <c r="P31" s="130">
        <v>0</v>
      </c>
      <c r="Q31" s="113">
        <v>0</v>
      </c>
      <c r="R31" s="110">
        <v>0</v>
      </c>
      <c r="S31" s="129">
        <v>1</v>
      </c>
      <c r="T31" s="130">
        <v>3</v>
      </c>
      <c r="U31" s="113">
        <v>1</v>
      </c>
      <c r="V31" s="110">
        <v>2</v>
      </c>
      <c r="W31" s="129">
        <v>1</v>
      </c>
      <c r="X31" s="130">
        <v>3</v>
      </c>
      <c r="Y31" s="113">
        <v>1</v>
      </c>
      <c r="Z31" s="190">
        <v>1</v>
      </c>
      <c r="AA31" s="245">
        <f t="shared" si="4"/>
        <v>4</v>
      </c>
      <c r="AB31" s="92">
        <f t="shared" si="4"/>
        <v>8</v>
      </c>
      <c r="AC31" s="93">
        <f t="shared" si="4"/>
        <v>4</v>
      </c>
      <c r="AD31" s="246">
        <f t="shared" si="4"/>
        <v>5</v>
      </c>
      <c r="AE31" s="18" t="s">
        <v>218</v>
      </c>
      <c r="AF31" s="188">
        <v>89</v>
      </c>
    </row>
    <row r="32" spans="1:32" ht="12.75">
      <c r="A32" s="115">
        <v>3</v>
      </c>
      <c r="B32" s="128" t="s">
        <v>119</v>
      </c>
      <c r="C32" s="128" t="s">
        <v>120</v>
      </c>
      <c r="D32" s="128">
        <v>2000</v>
      </c>
      <c r="E32" s="286" t="s">
        <v>237</v>
      </c>
      <c r="F32" s="244" t="s">
        <v>193</v>
      </c>
      <c r="G32" s="107">
        <v>0</v>
      </c>
      <c r="H32" s="130">
        <v>0</v>
      </c>
      <c r="I32" s="113">
        <v>1</v>
      </c>
      <c r="J32" s="110">
        <v>3</v>
      </c>
      <c r="K32" s="129">
        <v>1</v>
      </c>
      <c r="L32" s="130">
        <v>3</v>
      </c>
      <c r="M32" s="113">
        <v>1</v>
      </c>
      <c r="N32" s="110">
        <v>1</v>
      </c>
      <c r="O32" s="129">
        <v>0</v>
      </c>
      <c r="P32" s="130">
        <v>0</v>
      </c>
      <c r="Q32" s="113">
        <v>0</v>
      </c>
      <c r="R32" s="110">
        <v>0</v>
      </c>
      <c r="S32" s="129">
        <v>1</v>
      </c>
      <c r="T32" s="130">
        <v>2</v>
      </c>
      <c r="U32" s="113">
        <v>1</v>
      </c>
      <c r="V32" s="110">
        <v>1</v>
      </c>
      <c r="W32" s="129">
        <v>0</v>
      </c>
      <c r="X32" s="130">
        <v>0</v>
      </c>
      <c r="Y32" s="113">
        <v>1</v>
      </c>
      <c r="Z32" s="190">
        <v>6</v>
      </c>
      <c r="AA32" s="245">
        <f t="shared" si="4"/>
        <v>2</v>
      </c>
      <c r="AB32" s="92">
        <f t="shared" si="4"/>
        <v>5</v>
      </c>
      <c r="AC32" s="93">
        <f t="shared" si="4"/>
        <v>4</v>
      </c>
      <c r="AD32" s="246">
        <f t="shared" si="4"/>
        <v>11</v>
      </c>
      <c r="AE32" s="18" t="s">
        <v>219</v>
      </c>
      <c r="AF32" s="193">
        <v>79</v>
      </c>
    </row>
    <row r="33" spans="1:32" ht="12.75">
      <c r="A33" s="115">
        <v>4</v>
      </c>
      <c r="B33" s="128" t="s">
        <v>115</v>
      </c>
      <c r="C33" s="128" t="s">
        <v>116</v>
      </c>
      <c r="D33" s="128">
        <v>2001</v>
      </c>
      <c r="E33" s="286" t="s">
        <v>237</v>
      </c>
      <c r="F33" s="244" t="s">
        <v>193</v>
      </c>
      <c r="G33" s="274">
        <v>1</v>
      </c>
      <c r="H33" s="132">
        <v>2</v>
      </c>
      <c r="I33" s="133">
        <v>1</v>
      </c>
      <c r="J33" s="134">
        <v>2</v>
      </c>
      <c r="K33" s="135">
        <v>0</v>
      </c>
      <c r="L33" s="136">
        <v>0</v>
      </c>
      <c r="M33" s="137">
        <v>1</v>
      </c>
      <c r="N33" s="134">
        <v>1</v>
      </c>
      <c r="O33" s="135">
        <v>0</v>
      </c>
      <c r="P33" s="136">
        <v>0</v>
      </c>
      <c r="Q33" s="137">
        <v>0</v>
      </c>
      <c r="R33" s="134">
        <v>0</v>
      </c>
      <c r="S33" s="135">
        <v>1</v>
      </c>
      <c r="T33" s="136">
        <v>5</v>
      </c>
      <c r="U33" s="137">
        <v>1</v>
      </c>
      <c r="V33" s="134">
        <v>1</v>
      </c>
      <c r="W33" s="135">
        <v>0</v>
      </c>
      <c r="X33" s="136">
        <v>0</v>
      </c>
      <c r="Y33" s="137">
        <v>0</v>
      </c>
      <c r="Z33" s="195">
        <v>0</v>
      </c>
      <c r="AA33" s="245">
        <f t="shared" si="4"/>
        <v>2</v>
      </c>
      <c r="AB33" s="92">
        <f t="shared" si="4"/>
        <v>7</v>
      </c>
      <c r="AC33" s="93">
        <f t="shared" si="4"/>
        <v>3</v>
      </c>
      <c r="AD33" s="246">
        <f t="shared" si="4"/>
        <v>4</v>
      </c>
      <c r="AE33" s="19" t="s">
        <v>220</v>
      </c>
      <c r="AF33" s="194">
        <v>71</v>
      </c>
    </row>
    <row r="34" spans="1:32" ht="12.75">
      <c r="A34" s="115">
        <v>5</v>
      </c>
      <c r="B34" s="128" t="s">
        <v>117</v>
      </c>
      <c r="C34" s="128" t="s">
        <v>118</v>
      </c>
      <c r="D34" s="128">
        <v>2000</v>
      </c>
      <c r="E34" s="286" t="s">
        <v>237</v>
      </c>
      <c r="F34" s="244" t="s">
        <v>193</v>
      </c>
      <c r="G34" s="107">
        <v>0</v>
      </c>
      <c r="H34" s="130">
        <v>0</v>
      </c>
      <c r="I34" s="113">
        <v>1</v>
      </c>
      <c r="J34" s="110">
        <v>1</v>
      </c>
      <c r="K34" s="129">
        <v>0</v>
      </c>
      <c r="L34" s="130">
        <v>0</v>
      </c>
      <c r="M34" s="113">
        <v>0</v>
      </c>
      <c r="N34" s="110">
        <v>0</v>
      </c>
      <c r="O34" s="129">
        <v>0</v>
      </c>
      <c r="P34" s="130">
        <v>0</v>
      </c>
      <c r="Q34" s="113">
        <v>1</v>
      </c>
      <c r="R34" s="110">
        <v>6</v>
      </c>
      <c r="S34" s="129">
        <v>1</v>
      </c>
      <c r="T34" s="130">
        <v>1</v>
      </c>
      <c r="U34" s="113">
        <v>1</v>
      </c>
      <c r="V34" s="110">
        <v>1</v>
      </c>
      <c r="W34" s="129">
        <v>0</v>
      </c>
      <c r="X34" s="130">
        <v>0</v>
      </c>
      <c r="Y34" s="113">
        <v>1</v>
      </c>
      <c r="Z34" s="190">
        <v>1</v>
      </c>
      <c r="AA34" s="245">
        <f t="shared" si="4"/>
        <v>1</v>
      </c>
      <c r="AB34" s="92">
        <f t="shared" si="4"/>
        <v>1</v>
      </c>
      <c r="AC34" s="93">
        <f t="shared" si="4"/>
        <v>4</v>
      </c>
      <c r="AD34" s="246">
        <f t="shared" si="4"/>
        <v>9</v>
      </c>
      <c r="AE34" s="18" t="s">
        <v>221</v>
      </c>
      <c r="AF34" s="194">
        <v>63</v>
      </c>
    </row>
    <row r="35" spans="1:32" ht="12.75">
      <c r="A35" s="115">
        <v>6</v>
      </c>
      <c r="B35" s="128" t="s">
        <v>126</v>
      </c>
      <c r="C35" s="128" t="s">
        <v>127</v>
      </c>
      <c r="D35" s="128">
        <v>2002</v>
      </c>
      <c r="E35" s="286" t="s">
        <v>237</v>
      </c>
      <c r="F35" s="244" t="s">
        <v>193</v>
      </c>
      <c r="G35" s="266">
        <v>0</v>
      </c>
      <c r="H35" s="130">
        <v>0</v>
      </c>
      <c r="I35" s="113">
        <v>1</v>
      </c>
      <c r="J35" s="110">
        <v>1</v>
      </c>
      <c r="K35" s="129">
        <v>0</v>
      </c>
      <c r="L35" s="130">
        <v>0</v>
      </c>
      <c r="M35" s="113">
        <v>1</v>
      </c>
      <c r="N35" s="110">
        <v>1</v>
      </c>
      <c r="O35" s="129">
        <v>0</v>
      </c>
      <c r="P35" s="130">
        <v>0</v>
      </c>
      <c r="Q35" s="113">
        <v>0</v>
      </c>
      <c r="R35" s="110">
        <v>0</v>
      </c>
      <c r="S35" s="129">
        <v>1</v>
      </c>
      <c r="T35" s="130">
        <v>2</v>
      </c>
      <c r="U35" s="113">
        <v>1</v>
      </c>
      <c r="V35" s="110">
        <v>1</v>
      </c>
      <c r="W35" s="129">
        <v>0</v>
      </c>
      <c r="X35" s="130">
        <v>0</v>
      </c>
      <c r="Y35" s="113">
        <v>0</v>
      </c>
      <c r="Z35" s="190">
        <v>0</v>
      </c>
      <c r="AA35" s="245">
        <f t="shared" si="4"/>
        <v>1</v>
      </c>
      <c r="AB35" s="92">
        <f t="shared" si="4"/>
        <v>2</v>
      </c>
      <c r="AC35" s="93">
        <f t="shared" si="4"/>
        <v>3</v>
      </c>
      <c r="AD35" s="246">
        <f t="shared" si="4"/>
        <v>3</v>
      </c>
      <c r="AE35" s="18" t="s">
        <v>222</v>
      </c>
      <c r="AF35" s="193">
        <v>56</v>
      </c>
    </row>
    <row r="36" spans="1:32" ht="13.5" thickBot="1">
      <c r="A36" s="154">
        <v>7</v>
      </c>
      <c r="B36" s="140" t="s">
        <v>184</v>
      </c>
      <c r="C36" s="140" t="s">
        <v>185</v>
      </c>
      <c r="D36" s="140">
        <v>2000</v>
      </c>
      <c r="E36" s="345" t="s">
        <v>238</v>
      </c>
      <c r="F36" s="267" t="s">
        <v>194</v>
      </c>
      <c r="G36" s="142">
        <v>0</v>
      </c>
      <c r="H36" s="143">
        <v>0</v>
      </c>
      <c r="I36" s="144">
        <v>0</v>
      </c>
      <c r="J36" s="145">
        <v>0</v>
      </c>
      <c r="K36" s="146">
        <v>0</v>
      </c>
      <c r="L36" s="147">
        <v>0</v>
      </c>
      <c r="M36" s="148">
        <v>1</v>
      </c>
      <c r="N36" s="145">
        <v>1</v>
      </c>
      <c r="O36" s="146">
        <v>0</v>
      </c>
      <c r="P36" s="147">
        <v>0</v>
      </c>
      <c r="Q36" s="148">
        <v>0</v>
      </c>
      <c r="R36" s="145">
        <v>0</v>
      </c>
      <c r="S36" s="146">
        <v>0</v>
      </c>
      <c r="T36" s="147">
        <v>0</v>
      </c>
      <c r="U36" s="148">
        <v>1</v>
      </c>
      <c r="V36" s="145">
        <v>3</v>
      </c>
      <c r="W36" s="146">
        <v>0</v>
      </c>
      <c r="X36" s="147">
        <v>0</v>
      </c>
      <c r="Y36" s="148">
        <v>0</v>
      </c>
      <c r="Z36" s="268">
        <v>0</v>
      </c>
      <c r="AA36" s="277">
        <f t="shared" si="4"/>
        <v>0</v>
      </c>
      <c r="AB36" s="150">
        <f t="shared" si="4"/>
        <v>0</v>
      </c>
      <c r="AC36" s="151">
        <f t="shared" si="4"/>
        <v>2</v>
      </c>
      <c r="AD36" s="278">
        <f t="shared" si="4"/>
        <v>4</v>
      </c>
      <c r="AE36" s="411" t="s">
        <v>223</v>
      </c>
      <c r="AF36" s="318">
        <v>50</v>
      </c>
    </row>
    <row r="39" ht="11.25" customHeight="1"/>
    <row r="41" ht="11.25" customHeight="1"/>
    <row r="43" ht="11.25" customHeight="1"/>
    <row r="45" ht="11.25" customHeight="1"/>
    <row r="47" ht="11.25" customHeight="1"/>
    <row r="48" ht="13.5" customHeight="1"/>
  </sheetData>
  <sheetProtection selectLockedCells="1"/>
  <mergeCells count="17">
    <mergeCell ref="C7:D7"/>
    <mergeCell ref="K10:N10"/>
    <mergeCell ref="G28:J28"/>
    <mergeCell ref="K28:N28"/>
    <mergeCell ref="G10:J10"/>
    <mergeCell ref="C3:D3"/>
    <mergeCell ref="C4:D4"/>
    <mergeCell ref="C5:D5"/>
    <mergeCell ref="C6:D6"/>
    <mergeCell ref="S28:V28"/>
    <mergeCell ref="W28:Z28"/>
    <mergeCell ref="AA28:AD28"/>
    <mergeCell ref="O10:R10"/>
    <mergeCell ref="S10:V10"/>
    <mergeCell ref="W10:Z10"/>
    <mergeCell ref="AA10:AD10"/>
    <mergeCell ref="O28:R28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scale="57" r:id="rId1"/>
  <colBreaks count="1" manualBreakCount="1">
    <brk id="30" max="65535" man="1"/>
  </colBreaks>
  <ignoredErrors>
    <ignoredError sqref="D3:D7 C4" emptyCellReference="1" unlockedFormula="1"/>
    <ignoredError sqref="AE30:AE36 AF12:AF21 AE12:AE21 AE22:AE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2"/>
      <c r="B1" s="445" t="s">
        <v>2</v>
      </c>
      <c r="C1" s="445"/>
      <c r="D1" s="445"/>
      <c r="E1" s="445"/>
    </row>
    <row r="2" ht="11.25"/>
    <row r="3" spans="2:4" ht="11.25">
      <c r="B3" s="446" t="s">
        <v>3</v>
      </c>
      <c r="C3" s="446"/>
      <c r="D3" s="1">
        <v>0.890321751</v>
      </c>
    </row>
    <row r="4" ht="11.25"/>
    <row r="5" spans="2:3" ht="11.25">
      <c r="B5" s="2" t="s">
        <v>4</v>
      </c>
      <c r="C5" s="3" t="s">
        <v>5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11.25">
      <c r="B9" s="6">
        <v>4</v>
      </c>
      <c r="C9" s="7">
        <f t="shared" si="0"/>
        <v>70.57338533429038</v>
      </c>
    </row>
    <row r="10" spans="2:3" ht="11.25">
      <c r="B10" s="6">
        <v>5</v>
      </c>
      <c r="C10" s="7">
        <f t="shared" si="0"/>
        <v>62.83302000482314</v>
      </c>
    </row>
    <row r="11" spans="2:3" ht="11.25">
      <c r="B11" s="6">
        <v>6</v>
      </c>
      <c r="C11" s="7">
        <f t="shared" si="0"/>
        <v>55.94160439131216</v>
      </c>
    </row>
    <row r="12" spans="2:3" ht="11.25">
      <c r="B12" s="6">
        <v>7</v>
      </c>
      <c r="C12" s="7">
        <f t="shared" si="0"/>
        <v>49.80602717542234</v>
      </c>
    </row>
    <row r="13" spans="2:3" ht="11.25">
      <c r="B13" s="6">
        <v>8</v>
      </c>
      <c r="C13" s="7">
        <f t="shared" si="0"/>
        <v>44.3433893251756</v>
      </c>
    </row>
    <row r="14" spans="2:3" ht="11.25">
      <c r="B14" s="6">
        <v>9</v>
      </c>
      <c r="C14" s="7">
        <f t="shared" si="0"/>
        <v>39.479884029265044</v>
      </c>
    </row>
    <row r="15" spans="2:3" ht="11.25">
      <c r="B15" s="6">
        <v>10</v>
      </c>
      <c r="C15" s="7">
        <f t="shared" si="0"/>
        <v>35.14979947821219</v>
      </c>
    </row>
    <row r="16" spans="2:3" ht="11.25">
      <c r="B16" s="6">
        <v>11</v>
      </c>
      <c r="C16" s="7">
        <f t="shared" si="0"/>
        <v>31.294631018740766</v>
      </c>
    </row>
    <row r="17" spans="2:3" ht="11.25">
      <c r="B17" s="6">
        <v>12</v>
      </c>
      <c r="C17" s="7">
        <f t="shared" si="0"/>
        <v>27.86229068550419</v>
      </c>
    </row>
    <row r="18" spans="2:3" ht="11.25">
      <c r="B18" s="6">
        <v>13</v>
      </c>
      <c r="C18" s="7">
        <f t="shared" si="0"/>
        <v>24.80640342998908</v>
      </c>
    </row>
    <row r="19" spans="2:3" ht="11.25">
      <c r="B19" s="6">
        <v>14</v>
      </c>
      <c r="C19" s="7">
        <f t="shared" si="0"/>
        <v>22.085680537800283</v>
      </c>
    </row>
    <row r="20" spans="2:3" ht="11.25">
      <c r="B20" s="6">
        <v>15</v>
      </c>
      <c r="C20" s="7">
        <f t="shared" si="0"/>
        <v>19.66336176844097</v>
      </c>
    </row>
    <row r="21" spans="2:3" ht="11.25">
      <c r="B21" s="6">
        <v>16</v>
      </c>
      <c r="C21" s="7">
        <f t="shared" si="0"/>
        <v>17.50671868022482</v>
      </c>
    </row>
    <row r="22" spans="2:3" ht="11.25">
      <c r="B22" s="6">
        <v>17</v>
      </c>
      <c r="C22" s="7">
        <f t="shared" si="0"/>
        <v>15.586612429642171</v>
      </c>
    </row>
    <row r="23" spans="2:3" ht="11.25">
      <c r="B23" s="6">
        <v>18</v>
      </c>
      <c r="C23" s="7">
        <f t="shared" si="0"/>
        <v>13.87710007051738</v>
      </c>
    </row>
    <row r="24" spans="2:3" ht="11.25">
      <c r="B24" s="6">
        <v>19</v>
      </c>
      <c r="C24" s="7">
        <f t="shared" si="0"/>
        <v>12.355084033585259</v>
      </c>
    </row>
    <row r="25" spans="2:3" ht="11.25">
      <c r="B25" s="6">
        <v>20</v>
      </c>
      <c r="C25" s="7">
        <f t="shared" si="0"/>
        <v>11.000000050533771</v>
      </c>
    </row>
    <row r="26" spans="2:3" ht="11.25">
      <c r="B26" s="6">
        <v>21</v>
      </c>
      <c r="C26" s="8">
        <v>10</v>
      </c>
    </row>
    <row r="27" spans="2:3" ht="11.25">
      <c r="B27" s="6">
        <v>22</v>
      </c>
      <c r="C27" s="8">
        <v>9</v>
      </c>
    </row>
    <row r="28" spans="2:3" ht="11.25">
      <c r="B28" s="6">
        <v>23</v>
      </c>
      <c r="C28" s="8">
        <v>8</v>
      </c>
    </row>
    <row r="29" spans="2:3" ht="11.25">
      <c r="B29" s="6">
        <v>24</v>
      </c>
      <c r="C29" s="8">
        <v>7</v>
      </c>
    </row>
    <row r="30" spans="2:3" ht="11.25">
      <c r="B30" s="6">
        <v>25</v>
      </c>
      <c r="C30" s="8">
        <v>6</v>
      </c>
    </row>
    <row r="31" spans="2:3" ht="11.25">
      <c r="B31" s="6">
        <v>26</v>
      </c>
      <c r="C31" s="8">
        <v>5</v>
      </c>
    </row>
    <row r="32" spans="2:3" ht="11.25">
      <c r="B32" s="6">
        <v>27</v>
      </c>
      <c r="C32" s="8">
        <v>4</v>
      </c>
    </row>
    <row r="33" spans="2:3" ht="11.25">
      <c r="B33" s="6">
        <v>28</v>
      </c>
      <c r="C33" s="8">
        <v>3</v>
      </c>
    </row>
    <row r="34" spans="2:3" ht="11.25">
      <c r="B34" s="6">
        <v>29</v>
      </c>
      <c r="C34" s="8">
        <v>2</v>
      </c>
    </row>
    <row r="35" spans="2:3" ht="11.25">
      <c r="B35" s="9">
        <v>30</v>
      </c>
      <c r="C35" s="10">
        <v>1</v>
      </c>
    </row>
  </sheetData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selection activeCell="A58" sqref="A58"/>
    </sheetView>
  </sheetViews>
  <sheetFormatPr defaultColWidth="9.140625" defaultRowHeight="12.75"/>
  <cols>
    <col min="1" max="3" width="15.7109375" style="0" customWidth="1"/>
    <col min="4" max="4" width="58.140625" style="0" customWidth="1"/>
    <col min="5" max="6" width="15.7109375" style="0" customWidth="1"/>
    <col min="7" max="7" width="42.28125" style="0" customWidth="1"/>
  </cols>
  <sheetData>
    <row r="1" spans="1:9" ht="13.5" customHeight="1">
      <c r="A1" s="25" t="s">
        <v>166</v>
      </c>
      <c r="B1" s="25" t="s">
        <v>167</v>
      </c>
      <c r="C1" s="25">
        <v>1993</v>
      </c>
      <c r="D1" s="25" t="s">
        <v>39</v>
      </c>
      <c r="E1" s="25" t="s">
        <v>46</v>
      </c>
      <c r="F1" s="25" t="s">
        <v>41</v>
      </c>
      <c r="G1" s="28" t="s">
        <v>153</v>
      </c>
      <c r="H1" s="29" t="s">
        <v>205</v>
      </c>
      <c r="I1">
        <f>IF(LEFT(D1,1)="A",15,(IF(LEFT(D1,1)="E",5,10)))</f>
        <v>15</v>
      </c>
    </row>
    <row r="2" spans="1:9" ht="13.5" customHeight="1">
      <c r="A2" s="25" t="s">
        <v>70</v>
      </c>
      <c r="B2" s="25" t="s">
        <v>71</v>
      </c>
      <c r="C2" s="25">
        <v>1992</v>
      </c>
      <c r="D2" s="25" t="s">
        <v>39</v>
      </c>
      <c r="E2" s="25" t="s">
        <v>46</v>
      </c>
      <c r="F2" s="25" t="s">
        <v>41</v>
      </c>
      <c r="G2" s="28" t="s">
        <v>49</v>
      </c>
      <c r="H2" s="30" t="s">
        <v>205</v>
      </c>
      <c r="I2">
        <f aca="true" t="shared" si="0" ref="I2:I64">IF(LEFT(D2,1)="A",15,(IF(LEFT(D2,1)="E",5,10)))</f>
        <v>15</v>
      </c>
    </row>
    <row r="3" spans="1:9" ht="13.5" customHeight="1">
      <c r="A3" s="25" t="s">
        <v>102</v>
      </c>
      <c r="B3" s="25" t="s">
        <v>103</v>
      </c>
      <c r="C3" s="25">
        <v>1989</v>
      </c>
      <c r="D3" s="25" t="s">
        <v>39</v>
      </c>
      <c r="E3" s="25" t="s">
        <v>46</v>
      </c>
      <c r="F3" s="25" t="s">
        <v>41</v>
      </c>
      <c r="G3" s="28" t="s">
        <v>42</v>
      </c>
      <c r="H3" s="30" t="s">
        <v>205</v>
      </c>
      <c r="I3">
        <f t="shared" si="0"/>
        <v>15</v>
      </c>
    </row>
    <row r="4" spans="1:9" ht="13.5" customHeight="1">
      <c r="A4" s="25" t="s">
        <v>68</v>
      </c>
      <c r="B4" s="25" t="s">
        <v>69</v>
      </c>
      <c r="C4" s="25">
        <v>1993</v>
      </c>
      <c r="D4" s="25" t="s">
        <v>39</v>
      </c>
      <c r="E4" s="25" t="s">
        <v>46</v>
      </c>
      <c r="F4" s="25" t="s">
        <v>41</v>
      </c>
      <c r="G4" s="28" t="s">
        <v>54</v>
      </c>
      <c r="H4" s="30" t="s">
        <v>205</v>
      </c>
      <c r="I4">
        <f t="shared" si="0"/>
        <v>15</v>
      </c>
    </row>
    <row r="5" spans="1:9" ht="13.5" customHeight="1">
      <c r="A5" s="25" t="s">
        <v>98</v>
      </c>
      <c r="B5" s="25" t="s">
        <v>99</v>
      </c>
      <c r="C5" s="25">
        <v>1987</v>
      </c>
      <c r="D5" s="25" t="s">
        <v>39</v>
      </c>
      <c r="E5" s="25" t="s">
        <v>46</v>
      </c>
      <c r="F5" s="25" t="s">
        <v>97</v>
      </c>
      <c r="G5" s="28" t="s">
        <v>92</v>
      </c>
      <c r="H5" s="30" t="s">
        <v>205</v>
      </c>
      <c r="I5">
        <f t="shared" si="0"/>
        <v>15</v>
      </c>
    </row>
    <row r="6" spans="1:9" ht="13.5" customHeight="1">
      <c r="A6" s="25" t="s">
        <v>100</v>
      </c>
      <c r="B6" s="25" t="s">
        <v>101</v>
      </c>
      <c r="C6" s="25">
        <v>1986</v>
      </c>
      <c r="D6" s="25" t="s">
        <v>39</v>
      </c>
      <c r="E6" s="25" t="s">
        <v>46</v>
      </c>
      <c r="F6" s="25" t="s">
        <v>97</v>
      </c>
      <c r="G6" s="28" t="s">
        <v>92</v>
      </c>
      <c r="H6" s="30" t="s">
        <v>205</v>
      </c>
      <c r="I6">
        <f t="shared" si="0"/>
        <v>15</v>
      </c>
    </row>
    <row r="7" spans="1:9" ht="13.5" customHeight="1">
      <c r="A7" s="25" t="s">
        <v>104</v>
      </c>
      <c r="B7" s="25" t="s">
        <v>105</v>
      </c>
      <c r="C7" s="25">
        <v>1989</v>
      </c>
      <c r="D7" s="25" t="s">
        <v>39</v>
      </c>
      <c r="E7" s="25" t="s">
        <v>46</v>
      </c>
      <c r="F7" s="25" t="s">
        <v>41</v>
      </c>
      <c r="G7" s="28" t="s">
        <v>42</v>
      </c>
      <c r="H7" s="30" t="s">
        <v>205</v>
      </c>
      <c r="I7">
        <f t="shared" si="0"/>
        <v>15</v>
      </c>
    </row>
    <row r="8" spans="1:9" ht="13.5" customHeight="1">
      <c r="A8" s="25" t="s">
        <v>82</v>
      </c>
      <c r="B8" s="25" t="s">
        <v>83</v>
      </c>
      <c r="C8" s="25">
        <v>1979</v>
      </c>
      <c r="D8" s="25" t="s">
        <v>39</v>
      </c>
      <c r="E8" s="25" t="s">
        <v>46</v>
      </c>
      <c r="F8" s="25" t="s">
        <v>41</v>
      </c>
      <c r="G8" s="28" t="s">
        <v>42</v>
      </c>
      <c r="H8" s="30" t="s">
        <v>205</v>
      </c>
      <c r="I8">
        <f t="shared" si="0"/>
        <v>15</v>
      </c>
    </row>
    <row r="9" spans="1:9" ht="13.5" customHeight="1">
      <c r="A9" s="25" t="s">
        <v>52</v>
      </c>
      <c r="B9" s="25" t="s">
        <v>53</v>
      </c>
      <c r="C9" s="25">
        <v>1989</v>
      </c>
      <c r="D9" s="25" t="s">
        <v>39</v>
      </c>
      <c r="E9" s="25" t="s">
        <v>46</v>
      </c>
      <c r="F9" s="25" t="s">
        <v>41</v>
      </c>
      <c r="G9" s="28" t="s">
        <v>54</v>
      </c>
      <c r="H9" s="30" t="s">
        <v>205</v>
      </c>
      <c r="I9">
        <f t="shared" si="0"/>
        <v>15</v>
      </c>
    </row>
    <row r="10" spans="1:9" ht="13.5" customHeight="1">
      <c r="A10" s="25" t="s">
        <v>90</v>
      </c>
      <c r="B10" s="25" t="s">
        <v>91</v>
      </c>
      <c r="C10" s="25">
        <v>1985</v>
      </c>
      <c r="D10" s="25" t="s">
        <v>39</v>
      </c>
      <c r="E10" s="25" t="s">
        <v>46</v>
      </c>
      <c r="F10" s="25" t="s">
        <v>41</v>
      </c>
      <c r="G10" s="28" t="s">
        <v>92</v>
      </c>
      <c r="H10" s="30" t="s">
        <v>205</v>
      </c>
      <c r="I10">
        <f t="shared" si="0"/>
        <v>15</v>
      </c>
    </row>
    <row r="11" spans="1:9" ht="13.5" customHeight="1">
      <c r="A11" s="25" t="s">
        <v>174</v>
      </c>
      <c r="B11" s="25" t="s">
        <v>175</v>
      </c>
      <c r="C11" s="25">
        <v>1991</v>
      </c>
      <c r="D11" s="25" t="s">
        <v>39</v>
      </c>
      <c r="E11" s="25" t="s">
        <v>40</v>
      </c>
      <c r="F11" s="25" t="s">
        <v>41</v>
      </c>
      <c r="G11" s="28" t="s">
        <v>153</v>
      </c>
      <c r="H11" s="30" t="s">
        <v>205</v>
      </c>
      <c r="I11">
        <f t="shared" si="0"/>
        <v>15</v>
      </c>
    </row>
    <row r="12" spans="1:9" ht="13.5" customHeight="1">
      <c r="A12" s="25" t="s">
        <v>158</v>
      </c>
      <c r="B12" s="25" t="s">
        <v>159</v>
      </c>
      <c r="C12" s="25">
        <v>1993</v>
      </c>
      <c r="D12" s="25" t="s">
        <v>39</v>
      </c>
      <c r="E12" s="25" t="s">
        <v>40</v>
      </c>
      <c r="F12" s="25" t="s">
        <v>41</v>
      </c>
      <c r="G12" s="28" t="s">
        <v>153</v>
      </c>
      <c r="H12" s="30" t="s">
        <v>205</v>
      </c>
      <c r="I12">
        <f t="shared" si="0"/>
        <v>15</v>
      </c>
    </row>
    <row r="13" spans="1:9" ht="13.5" customHeight="1">
      <c r="A13" s="35" t="s">
        <v>158</v>
      </c>
      <c r="B13" s="35" t="s">
        <v>203</v>
      </c>
      <c r="C13" s="27"/>
      <c r="D13" s="27" t="s">
        <v>39</v>
      </c>
      <c r="E13" s="35" t="s">
        <v>40</v>
      </c>
      <c r="F13" s="35" t="s">
        <v>41</v>
      </c>
      <c r="G13" s="39" t="s">
        <v>153</v>
      </c>
      <c r="H13" s="30" t="s">
        <v>204</v>
      </c>
      <c r="I13">
        <f t="shared" si="0"/>
        <v>15</v>
      </c>
    </row>
    <row r="14" spans="1:9" ht="13.5" customHeight="1">
      <c r="A14" s="25" t="s">
        <v>47</v>
      </c>
      <c r="B14" s="25" t="s">
        <v>48</v>
      </c>
      <c r="C14" s="25">
        <v>1992</v>
      </c>
      <c r="D14" s="25" t="s">
        <v>39</v>
      </c>
      <c r="E14" s="25" t="s">
        <v>40</v>
      </c>
      <c r="F14" s="25" t="s">
        <v>41</v>
      </c>
      <c r="G14" s="28" t="s">
        <v>49</v>
      </c>
      <c r="H14" s="30" t="s">
        <v>205</v>
      </c>
      <c r="I14">
        <f t="shared" si="0"/>
        <v>15</v>
      </c>
    </row>
    <row r="15" spans="1:9" ht="13.5" customHeight="1">
      <c r="A15" s="25" t="s">
        <v>59</v>
      </c>
      <c r="B15" s="25" t="s">
        <v>60</v>
      </c>
      <c r="C15" s="25">
        <v>1991</v>
      </c>
      <c r="D15" s="25" t="s">
        <v>39</v>
      </c>
      <c r="E15" s="25" t="s">
        <v>40</v>
      </c>
      <c r="F15" s="25" t="s">
        <v>41</v>
      </c>
      <c r="G15" s="28" t="s">
        <v>49</v>
      </c>
      <c r="H15" s="30" t="s">
        <v>205</v>
      </c>
      <c r="I15">
        <f t="shared" si="0"/>
        <v>15</v>
      </c>
    </row>
    <row r="16" spans="1:9" ht="13.5" customHeight="1">
      <c r="A16" s="25" t="s">
        <v>62</v>
      </c>
      <c r="B16" s="25" t="s">
        <v>63</v>
      </c>
      <c r="C16" s="25">
        <v>1991</v>
      </c>
      <c r="D16" s="25" t="s">
        <v>39</v>
      </c>
      <c r="E16" s="25" t="s">
        <v>40</v>
      </c>
      <c r="F16" s="25" t="s">
        <v>41</v>
      </c>
      <c r="G16" s="28" t="s">
        <v>54</v>
      </c>
      <c r="H16" s="30" t="s">
        <v>205</v>
      </c>
      <c r="I16">
        <f t="shared" si="0"/>
        <v>15</v>
      </c>
    </row>
    <row r="17" spans="1:9" ht="13.5" customHeight="1">
      <c r="A17" s="25" t="s">
        <v>78</v>
      </c>
      <c r="B17" s="25" t="s">
        <v>79</v>
      </c>
      <c r="C17" s="25">
        <v>1993</v>
      </c>
      <c r="D17" s="25" t="s">
        <v>39</v>
      </c>
      <c r="E17" s="25" t="s">
        <v>40</v>
      </c>
      <c r="F17" s="25" t="s">
        <v>41</v>
      </c>
      <c r="G17" s="28" t="s">
        <v>49</v>
      </c>
      <c r="H17" s="30" t="s">
        <v>205</v>
      </c>
      <c r="I17">
        <f t="shared" si="0"/>
        <v>15</v>
      </c>
    </row>
    <row r="18" spans="1:9" ht="13.5" customHeight="1">
      <c r="A18" s="25" t="s">
        <v>61</v>
      </c>
      <c r="B18" s="25" t="s">
        <v>173</v>
      </c>
      <c r="C18" s="25">
        <v>1990</v>
      </c>
      <c r="D18" s="25" t="s">
        <v>39</v>
      </c>
      <c r="E18" s="25" t="s">
        <v>40</v>
      </c>
      <c r="F18" s="25" t="s">
        <v>41</v>
      </c>
      <c r="G18" s="28" t="s">
        <v>153</v>
      </c>
      <c r="H18" s="30" t="s">
        <v>205</v>
      </c>
      <c r="I18">
        <f t="shared" si="0"/>
        <v>15</v>
      </c>
    </row>
    <row r="19" spans="1:9" ht="13.5" customHeight="1">
      <c r="A19" s="25" t="s">
        <v>61</v>
      </c>
      <c r="B19" s="25" t="s">
        <v>60</v>
      </c>
      <c r="C19" s="25">
        <v>1992</v>
      </c>
      <c r="D19" s="25" t="s">
        <v>39</v>
      </c>
      <c r="E19" s="25" t="s">
        <v>40</v>
      </c>
      <c r="F19" s="25" t="s">
        <v>41</v>
      </c>
      <c r="G19" s="28" t="s">
        <v>49</v>
      </c>
      <c r="H19" s="30" t="s">
        <v>205</v>
      </c>
      <c r="I19">
        <f t="shared" si="0"/>
        <v>15</v>
      </c>
    </row>
    <row r="20" spans="1:9" ht="13.5" customHeight="1">
      <c r="A20" s="25" t="s">
        <v>50</v>
      </c>
      <c r="B20" s="25" t="s">
        <v>51</v>
      </c>
      <c r="C20" s="25">
        <v>1990</v>
      </c>
      <c r="D20" s="25" t="s">
        <v>39</v>
      </c>
      <c r="E20" s="25" t="s">
        <v>40</v>
      </c>
      <c r="F20" s="25" t="s">
        <v>41</v>
      </c>
      <c r="G20" s="28" t="s">
        <v>42</v>
      </c>
      <c r="H20" s="30" t="s">
        <v>205</v>
      </c>
      <c r="I20">
        <f t="shared" si="0"/>
        <v>15</v>
      </c>
    </row>
    <row r="21" spans="1:9" ht="13.5" customHeight="1">
      <c r="A21" s="26" t="s">
        <v>195</v>
      </c>
      <c r="B21" s="26" t="s">
        <v>196</v>
      </c>
      <c r="C21" s="25">
        <v>1992</v>
      </c>
      <c r="D21" s="25" t="s">
        <v>39</v>
      </c>
      <c r="E21" s="25" t="s">
        <v>40</v>
      </c>
      <c r="F21" s="25" t="s">
        <v>41</v>
      </c>
      <c r="G21" s="28" t="s">
        <v>42</v>
      </c>
      <c r="H21" s="30" t="s">
        <v>205</v>
      </c>
      <c r="I21">
        <f t="shared" si="0"/>
        <v>15</v>
      </c>
    </row>
    <row r="22" spans="1:9" ht="13.5" customHeight="1">
      <c r="A22" s="25" t="s">
        <v>88</v>
      </c>
      <c r="B22" s="25" t="s">
        <v>89</v>
      </c>
      <c r="C22" s="25">
        <v>1993</v>
      </c>
      <c r="D22" s="25" t="s">
        <v>39</v>
      </c>
      <c r="E22" s="25" t="s">
        <v>40</v>
      </c>
      <c r="F22" s="25" t="s">
        <v>41</v>
      </c>
      <c r="G22" s="28" t="s">
        <v>42</v>
      </c>
      <c r="H22" s="30" t="s">
        <v>205</v>
      </c>
      <c r="I22">
        <f t="shared" si="0"/>
        <v>15</v>
      </c>
    </row>
    <row r="23" spans="1:9" ht="13.5" customHeight="1">
      <c r="A23" s="25" t="s">
        <v>178</v>
      </c>
      <c r="B23" s="25" t="s">
        <v>179</v>
      </c>
      <c r="C23" s="25">
        <v>1987</v>
      </c>
      <c r="D23" s="25" t="s">
        <v>39</v>
      </c>
      <c r="E23" s="25" t="s">
        <v>40</v>
      </c>
      <c r="F23" s="25" t="s">
        <v>41</v>
      </c>
      <c r="G23" s="28" t="s">
        <v>42</v>
      </c>
      <c r="H23" s="30" t="s">
        <v>205</v>
      </c>
      <c r="I23">
        <f t="shared" si="0"/>
        <v>15</v>
      </c>
    </row>
    <row r="24" spans="1:9" ht="13.5" customHeight="1">
      <c r="A24" s="25" t="s">
        <v>95</v>
      </c>
      <c r="B24" s="25" t="s">
        <v>96</v>
      </c>
      <c r="C24" s="25">
        <v>1983</v>
      </c>
      <c r="D24" s="25" t="s">
        <v>39</v>
      </c>
      <c r="E24" s="25" t="s">
        <v>40</v>
      </c>
      <c r="F24" s="25" t="s">
        <v>97</v>
      </c>
      <c r="G24" s="28" t="s">
        <v>92</v>
      </c>
      <c r="H24" s="30" t="s">
        <v>205</v>
      </c>
      <c r="I24">
        <f t="shared" si="0"/>
        <v>15</v>
      </c>
    </row>
    <row r="25" spans="1:9" ht="13.5" customHeight="1">
      <c r="A25" s="25" t="s">
        <v>190</v>
      </c>
      <c r="B25" s="26" t="s">
        <v>197</v>
      </c>
      <c r="C25" s="25">
        <v>1988</v>
      </c>
      <c r="D25" s="25" t="s">
        <v>39</v>
      </c>
      <c r="E25" s="25" t="s">
        <v>40</v>
      </c>
      <c r="F25" s="25" t="s">
        <v>191</v>
      </c>
      <c r="G25" s="28" t="s">
        <v>58</v>
      </c>
      <c r="H25" s="30" t="s">
        <v>205</v>
      </c>
      <c r="I25">
        <f t="shared" si="0"/>
        <v>15</v>
      </c>
    </row>
    <row r="26" spans="1:9" ht="13.5" customHeight="1">
      <c r="A26" s="25" t="s">
        <v>76</v>
      </c>
      <c r="B26" s="25" t="s">
        <v>77</v>
      </c>
      <c r="C26" s="25">
        <v>1992</v>
      </c>
      <c r="D26" s="25" t="s">
        <v>39</v>
      </c>
      <c r="E26" s="25" t="s">
        <v>40</v>
      </c>
      <c r="F26" s="25" t="s">
        <v>41</v>
      </c>
      <c r="G26" s="28" t="s">
        <v>49</v>
      </c>
      <c r="H26" s="30" t="s">
        <v>205</v>
      </c>
      <c r="I26">
        <f t="shared" si="0"/>
        <v>15</v>
      </c>
    </row>
    <row r="27" spans="1:9" ht="13.5" customHeight="1">
      <c r="A27" s="25" t="s">
        <v>37</v>
      </c>
      <c r="B27" s="26" t="s">
        <v>210</v>
      </c>
      <c r="C27" s="25">
        <v>1988</v>
      </c>
      <c r="D27" s="25" t="s">
        <v>39</v>
      </c>
      <c r="E27" s="25" t="s">
        <v>40</v>
      </c>
      <c r="F27" s="25" t="s">
        <v>41</v>
      </c>
      <c r="G27" s="28" t="s">
        <v>42</v>
      </c>
      <c r="H27" s="30" t="s">
        <v>205</v>
      </c>
      <c r="I27">
        <f t="shared" si="0"/>
        <v>15</v>
      </c>
    </row>
    <row r="28" spans="1:9" ht="13.5" customHeight="1">
      <c r="A28" s="25" t="s">
        <v>64</v>
      </c>
      <c r="B28" s="25" t="s">
        <v>65</v>
      </c>
      <c r="C28" s="25">
        <v>1992</v>
      </c>
      <c r="D28" s="25" t="s">
        <v>39</v>
      </c>
      <c r="E28" s="25" t="s">
        <v>46</v>
      </c>
      <c r="F28" s="25" t="s">
        <v>41</v>
      </c>
      <c r="G28" s="28" t="s">
        <v>58</v>
      </c>
      <c r="H28" s="30" t="s">
        <v>205</v>
      </c>
      <c r="I28">
        <f t="shared" si="0"/>
        <v>15</v>
      </c>
    </row>
    <row r="29" spans="1:9" ht="13.5" customHeight="1">
      <c r="A29" s="25" t="s">
        <v>149</v>
      </c>
      <c r="B29" s="25" t="s">
        <v>150</v>
      </c>
      <c r="C29" s="25">
        <v>1991</v>
      </c>
      <c r="D29" s="25" t="s">
        <v>39</v>
      </c>
      <c r="E29" s="25" t="s">
        <v>40</v>
      </c>
      <c r="F29" s="25" t="s">
        <v>41</v>
      </c>
      <c r="G29" s="28" t="s">
        <v>58</v>
      </c>
      <c r="H29" s="30" t="s">
        <v>205</v>
      </c>
      <c r="I29">
        <f t="shared" si="0"/>
        <v>15</v>
      </c>
    </row>
    <row r="30" spans="1:9" ht="13.5" customHeight="1">
      <c r="A30" s="25" t="s">
        <v>74</v>
      </c>
      <c r="B30" s="25" t="s">
        <v>75</v>
      </c>
      <c r="C30" s="25">
        <v>1995</v>
      </c>
      <c r="D30" s="25" t="s">
        <v>45</v>
      </c>
      <c r="E30" s="25" t="s">
        <v>46</v>
      </c>
      <c r="F30" s="25" t="s">
        <v>41</v>
      </c>
      <c r="G30" s="28" t="s">
        <v>49</v>
      </c>
      <c r="H30" s="30" t="s">
        <v>205</v>
      </c>
      <c r="I30">
        <f t="shared" si="0"/>
        <v>10</v>
      </c>
    </row>
    <row r="31" spans="1:9" ht="13.5" customHeight="1">
      <c r="A31" s="25" t="s">
        <v>72</v>
      </c>
      <c r="B31" s="25" t="s">
        <v>73</v>
      </c>
      <c r="C31" s="25">
        <v>1995</v>
      </c>
      <c r="D31" s="25" t="s">
        <v>45</v>
      </c>
      <c r="E31" s="25" t="s">
        <v>46</v>
      </c>
      <c r="F31" s="25" t="s">
        <v>41</v>
      </c>
      <c r="G31" s="28" t="s">
        <v>49</v>
      </c>
      <c r="H31" s="30" t="s">
        <v>205</v>
      </c>
      <c r="I31">
        <f t="shared" si="0"/>
        <v>10</v>
      </c>
    </row>
    <row r="32" spans="1:9" ht="13.5" customHeight="1">
      <c r="A32" s="25" t="s">
        <v>168</v>
      </c>
      <c r="B32" s="25" t="s">
        <v>169</v>
      </c>
      <c r="C32" s="25">
        <v>1995</v>
      </c>
      <c r="D32" s="25" t="s">
        <v>45</v>
      </c>
      <c r="E32" s="25" t="s">
        <v>46</v>
      </c>
      <c r="F32" s="25" t="s">
        <v>41</v>
      </c>
      <c r="G32" s="28" t="s">
        <v>153</v>
      </c>
      <c r="H32" s="30" t="s">
        <v>205</v>
      </c>
      <c r="I32">
        <f t="shared" si="0"/>
        <v>10</v>
      </c>
    </row>
    <row r="33" spans="1:9" ht="13.5" customHeight="1">
      <c r="A33" s="25" t="s">
        <v>43</v>
      </c>
      <c r="B33" s="26" t="s">
        <v>44</v>
      </c>
      <c r="C33" s="25">
        <v>1995</v>
      </c>
      <c r="D33" s="25" t="s">
        <v>45</v>
      </c>
      <c r="E33" s="25" t="s">
        <v>46</v>
      </c>
      <c r="F33" s="25" t="s">
        <v>41</v>
      </c>
      <c r="G33" s="28" t="s">
        <v>42</v>
      </c>
      <c r="H33" s="30" t="s">
        <v>205</v>
      </c>
      <c r="I33">
        <f t="shared" si="0"/>
        <v>10</v>
      </c>
    </row>
    <row r="34" spans="1:9" ht="13.5" customHeight="1">
      <c r="A34" s="26" t="s">
        <v>200</v>
      </c>
      <c r="B34" s="26" t="s">
        <v>201</v>
      </c>
      <c r="C34" s="25">
        <v>1996</v>
      </c>
      <c r="D34" s="25" t="s">
        <v>45</v>
      </c>
      <c r="E34" s="25" t="s">
        <v>40</v>
      </c>
      <c r="F34" s="25" t="s">
        <v>41</v>
      </c>
      <c r="G34" s="28" t="s">
        <v>42</v>
      </c>
      <c r="H34" s="30" t="s">
        <v>205</v>
      </c>
      <c r="I34">
        <f t="shared" si="0"/>
        <v>10</v>
      </c>
    </row>
    <row r="35" spans="1:9" ht="13.5" customHeight="1">
      <c r="A35" s="25" t="s">
        <v>176</v>
      </c>
      <c r="B35" s="25" t="s">
        <v>177</v>
      </c>
      <c r="C35" s="25">
        <v>1995</v>
      </c>
      <c r="D35" s="25" t="s">
        <v>45</v>
      </c>
      <c r="E35" s="25" t="s">
        <v>40</v>
      </c>
      <c r="F35" s="25" t="s">
        <v>41</v>
      </c>
      <c r="G35" s="28" t="s">
        <v>153</v>
      </c>
      <c r="H35" s="30" t="s">
        <v>205</v>
      </c>
      <c r="I35">
        <f t="shared" si="0"/>
        <v>10</v>
      </c>
    </row>
    <row r="36" spans="1:9" ht="13.5" customHeight="1">
      <c r="A36" s="35" t="s">
        <v>113</v>
      </c>
      <c r="B36" s="36" t="s">
        <v>209</v>
      </c>
      <c r="C36" s="35">
        <v>1996</v>
      </c>
      <c r="D36" s="35" t="s">
        <v>45</v>
      </c>
      <c r="E36" s="35" t="s">
        <v>40</v>
      </c>
      <c r="F36" s="35" t="s">
        <v>41</v>
      </c>
      <c r="G36" s="39" t="s">
        <v>153</v>
      </c>
      <c r="H36" s="30" t="s">
        <v>205</v>
      </c>
      <c r="I36">
        <f t="shared" si="0"/>
        <v>10</v>
      </c>
    </row>
    <row r="37" spans="1:9" ht="13.5" customHeight="1">
      <c r="A37" s="25" t="s">
        <v>138</v>
      </c>
      <c r="B37" s="25" t="s">
        <v>139</v>
      </c>
      <c r="C37" s="25">
        <v>1995</v>
      </c>
      <c r="D37" s="25" t="s">
        <v>45</v>
      </c>
      <c r="E37" s="25" t="s">
        <v>40</v>
      </c>
      <c r="F37" s="25" t="s">
        <v>41</v>
      </c>
      <c r="G37" s="28" t="s">
        <v>58</v>
      </c>
      <c r="H37" s="30" t="s">
        <v>205</v>
      </c>
      <c r="I37">
        <f t="shared" si="0"/>
        <v>10</v>
      </c>
    </row>
    <row r="38" spans="1:9" ht="13.5" customHeight="1">
      <c r="A38" s="25" t="s">
        <v>86</v>
      </c>
      <c r="B38" s="25" t="s">
        <v>87</v>
      </c>
      <c r="C38" s="25">
        <v>1995</v>
      </c>
      <c r="D38" s="25" t="s">
        <v>45</v>
      </c>
      <c r="E38" s="25" t="s">
        <v>40</v>
      </c>
      <c r="F38" s="25" t="s">
        <v>41</v>
      </c>
      <c r="G38" s="28" t="s">
        <v>58</v>
      </c>
      <c r="H38" s="30" t="s">
        <v>205</v>
      </c>
      <c r="I38">
        <f t="shared" si="0"/>
        <v>10</v>
      </c>
    </row>
    <row r="39" spans="1:9" ht="13.5" customHeight="1">
      <c r="A39" s="25" t="s">
        <v>140</v>
      </c>
      <c r="B39" s="25" t="s">
        <v>141</v>
      </c>
      <c r="C39" s="25">
        <v>1996</v>
      </c>
      <c r="D39" s="25" t="s">
        <v>45</v>
      </c>
      <c r="E39" s="25" t="s">
        <v>40</v>
      </c>
      <c r="F39" s="25" t="s">
        <v>41</v>
      </c>
      <c r="G39" s="28" t="s">
        <v>58</v>
      </c>
      <c r="H39" s="30" t="s">
        <v>205</v>
      </c>
      <c r="I39">
        <f t="shared" si="0"/>
        <v>10</v>
      </c>
    </row>
    <row r="40" spans="1:9" ht="13.5" customHeight="1">
      <c r="A40" s="25" t="s">
        <v>188</v>
      </c>
      <c r="B40" s="25" t="s">
        <v>189</v>
      </c>
      <c r="C40" s="25">
        <v>1996</v>
      </c>
      <c r="D40" s="26" t="s">
        <v>45</v>
      </c>
      <c r="E40" s="25" t="s">
        <v>40</v>
      </c>
      <c r="F40" s="25" t="s">
        <v>41</v>
      </c>
      <c r="G40" s="28" t="s">
        <v>58</v>
      </c>
      <c r="H40" s="30" t="s">
        <v>205</v>
      </c>
      <c r="I40">
        <f t="shared" si="0"/>
        <v>10</v>
      </c>
    </row>
    <row r="41" spans="1:9" ht="13.5" customHeight="1">
      <c r="A41" s="25" t="s">
        <v>171</v>
      </c>
      <c r="B41" s="25" t="s">
        <v>172</v>
      </c>
      <c r="C41" s="25">
        <v>1998</v>
      </c>
      <c r="D41" s="25" t="s">
        <v>57</v>
      </c>
      <c r="E41" s="25" t="s">
        <v>46</v>
      </c>
      <c r="F41" s="25" t="s">
        <v>41</v>
      </c>
      <c r="G41" s="28" t="s">
        <v>153</v>
      </c>
      <c r="H41" s="30" t="s">
        <v>205</v>
      </c>
      <c r="I41">
        <f t="shared" si="0"/>
        <v>10</v>
      </c>
    </row>
    <row r="42" spans="1:9" ht="13.5" customHeight="1">
      <c r="A42" s="25" t="s">
        <v>186</v>
      </c>
      <c r="B42" s="26" t="s">
        <v>187</v>
      </c>
      <c r="C42" s="25">
        <v>1998</v>
      </c>
      <c r="D42" s="25" t="s">
        <v>57</v>
      </c>
      <c r="E42" s="25" t="s">
        <v>46</v>
      </c>
      <c r="F42" s="25" t="s">
        <v>41</v>
      </c>
      <c r="G42" s="28" t="s">
        <v>153</v>
      </c>
      <c r="H42" s="30" t="s">
        <v>205</v>
      </c>
      <c r="I42">
        <f t="shared" si="0"/>
        <v>10</v>
      </c>
    </row>
    <row r="43" spans="1:9" ht="13.5" customHeight="1">
      <c r="A43" s="35" t="s">
        <v>206</v>
      </c>
      <c r="B43" s="35" t="s">
        <v>207</v>
      </c>
      <c r="C43" s="35">
        <v>1999</v>
      </c>
      <c r="D43" s="35" t="s">
        <v>57</v>
      </c>
      <c r="E43" s="35" t="s">
        <v>46</v>
      </c>
      <c r="F43" s="35" t="s">
        <v>41</v>
      </c>
      <c r="G43" s="39" t="s">
        <v>42</v>
      </c>
      <c r="H43" s="30" t="s">
        <v>205</v>
      </c>
      <c r="I43">
        <f t="shared" si="0"/>
        <v>10</v>
      </c>
    </row>
    <row r="44" spans="1:9" ht="13.5" customHeight="1">
      <c r="A44" s="25" t="s">
        <v>128</v>
      </c>
      <c r="B44" s="25" t="s">
        <v>129</v>
      </c>
      <c r="C44" s="25">
        <v>1999</v>
      </c>
      <c r="D44" s="25" t="s">
        <v>57</v>
      </c>
      <c r="E44" s="25" t="s">
        <v>46</v>
      </c>
      <c r="F44" s="25" t="s">
        <v>41</v>
      </c>
      <c r="G44" s="28" t="s">
        <v>58</v>
      </c>
      <c r="H44" s="30" t="s">
        <v>205</v>
      </c>
      <c r="I44">
        <f t="shared" si="0"/>
        <v>10</v>
      </c>
    </row>
    <row r="45" spans="1:9" ht="13.5" customHeight="1">
      <c r="A45" s="25" t="s">
        <v>109</v>
      </c>
      <c r="B45" s="25" t="s">
        <v>110</v>
      </c>
      <c r="C45" s="25">
        <v>1997</v>
      </c>
      <c r="D45" s="25" t="s">
        <v>57</v>
      </c>
      <c r="E45" s="25" t="s">
        <v>40</v>
      </c>
      <c r="F45" s="25" t="s">
        <v>97</v>
      </c>
      <c r="G45" s="28" t="s">
        <v>92</v>
      </c>
      <c r="H45" s="30" t="s">
        <v>205</v>
      </c>
      <c r="I45">
        <f t="shared" si="0"/>
        <v>10</v>
      </c>
    </row>
    <row r="46" spans="1:9" ht="13.5" customHeight="1">
      <c r="A46" s="25" t="s">
        <v>160</v>
      </c>
      <c r="B46" s="25" t="s">
        <v>161</v>
      </c>
      <c r="C46" s="25">
        <v>1998</v>
      </c>
      <c r="D46" s="25" t="s">
        <v>57</v>
      </c>
      <c r="E46" s="25" t="s">
        <v>40</v>
      </c>
      <c r="F46" s="25" t="s">
        <v>41</v>
      </c>
      <c r="G46" s="28" t="s">
        <v>153</v>
      </c>
      <c r="H46" s="30" t="s">
        <v>205</v>
      </c>
      <c r="I46">
        <f t="shared" si="0"/>
        <v>10</v>
      </c>
    </row>
    <row r="47" spans="1:9" ht="13.5" customHeight="1">
      <c r="A47" s="25" t="s">
        <v>164</v>
      </c>
      <c r="B47" s="25" t="s">
        <v>165</v>
      </c>
      <c r="C47" s="25">
        <v>1999</v>
      </c>
      <c r="D47" s="25" t="s">
        <v>57</v>
      </c>
      <c r="E47" s="25" t="s">
        <v>40</v>
      </c>
      <c r="F47" s="25" t="s">
        <v>41</v>
      </c>
      <c r="G47" s="28" t="s">
        <v>153</v>
      </c>
      <c r="H47" s="30" t="s">
        <v>205</v>
      </c>
      <c r="I47">
        <f t="shared" si="0"/>
        <v>10</v>
      </c>
    </row>
    <row r="48" spans="1:9" ht="13.5" customHeight="1">
      <c r="A48" s="25" t="s">
        <v>162</v>
      </c>
      <c r="B48" s="25" t="s">
        <v>163</v>
      </c>
      <c r="C48" s="25">
        <v>1998</v>
      </c>
      <c r="D48" s="25" t="s">
        <v>57</v>
      </c>
      <c r="E48" s="25" t="s">
        <v>40</v>
      </c>
      <c r="F48" s="25" t="s">
        <v>41</v>
      </c>
      <c r="G48" s="28" t="s">
        <v>153</v>
      </c>
      <c r="H48" s="30" t="s">
        <v>205</v>
      </c>
      <c r="I48">
        <f t="shared" si="0"/>
        <v>10</v>
      </c>
    </row>
    <row r="49" spans="1:9" ht="13.5" customHeight="1">
      <c r="A49" s="25" t="s">
        <v>107</v>
      </c>
      <c r="B49" s="25" t="s">
        <v>108</v>
      </c>
      <c r="C49" s="25">
        <v>1997</v>
      </c>
      <c r="D49" s="25" t="s">
        <v>57</v>
      </c>
      <c r="E49" s="25" t="s">
        <v>40</v>
      </c>
      <c r="F49" s="25" t="s">
        <v>97</v>
      </c>
      <c r="G49" s="28" t="s">
        <v>92</v>
      </c>
      <c r="H49" s="30" t="s">
        <v>205</v>
      </c>
      <c r="I49">
        <f t="shared" si="0"/>
        <v>10</v>
      </c>
    </row>
    <row r="50" spans="1:9" ht="13.5" customHeight="1">
      <c r="A50" s="25" t="s">
        <v>62</v>
      </c>
      <c r="B50" s="25" t="s">
        <v>130</v>
      </c>
      <c r="C50" s="25">
        <v>1997</v>
      </c>
      <c r="D50" s="25" t="s">
        <v>57</v>
      </c>
      <c r="E50" s="25" t="s">
        <v>40</v>
      </c>
      <c r="F50" s="25" t="s">
        <v>41</v>
      </c>
      <c r="G50" s="28" t="s">
        <v>58</v>
      </c>
      <c r="H50" s="30" t="s">
        <v>205</v>
      </c>
      <c r="I50">
        <f t="shared" si="0"/>
        <v>10</v>
      </c>
    </row>
    <row r="51" spans="1:9" ht="13.5" customHeight="1">
      <c r="A51" s="25" t="s">
        <v>61</v>
      </c>
      <c r="B51" s="25" t="s">
        <v>123</v>
      </c>
      <c r="C51" s="25">
        <v>1999</v>
      </c>
      <c r="D51" s="25" t="s">
        <v>57</v>
      </c>
      <c r="E51" s="25" t="s">
        <v>40</v>
      </c>
      <c r="F51" s="25" t="s">
        <v>41</v>
      </c>
      <c r="G51" s="28" t="s">
        <v>58</v>
      </c>
      <c r="H51" s="30" t="s">
        <v>205</v>
      </c>
      <c r="I51">
        <f t="shared" si="0"/>
        <v>10</v>
      </c>
    </row>
    <row r="52" spans="1:9" ht="13.5" customHeight="1">
      <c r="A52" s="25" t="s">
        <v>136</v>
      </c>
      <c r="B52" s="25" t="s">
        <v>137</v>
      </c>
      <c r="C52" s="25">
        <v>1997</v>
      </c>
      <c r="D52" s="25" t="s">
        <v>57</v>
      </c>
      <c r="E52" s="25" t="s">
        <v>40</v>
      </c>
      <c r="F52" s="25" t="s">
        <v>41</v>
      </c>
      <c r="G52" s="28" t="s">
        <v>58</v>
      </c>
      <c r="H52" s="30" t="s">
        <v>205</v>
      </c>
      <c r="I52">
        <f t="shared" si="0"/>
        <v>10</v>
      </c>
    </row>
    <row r="53" spans="1:9" ht="13.5" customHeight="1">
      <c r="A53" s="25" t="s">
        <v>55</v>
      </c>
      <c r="B53" s="25" t="s">
        <v>56</v>
      </c>
      <c r="C53" s="25">
        <v>1997</v>
      </c>
      <c r="D53" s="25" t="s">
        <v>57</v>
      </c>
      <c r="E53" s="25" t="s">
        <v>40</v>
      </c>
      <c r="F53" s="25" t="s">
        <v>41</v>
      </c>
      <c r="G53" s="28" t="s">
        <v>58</v>
      </c>
      <c r="H53" s="30" t="s">
        <v>205</v>
      </c>
      <c r="I53">
        <f t="shared" si="0"/>
        <v>10</v>
      </c>
    </row>
    <row r="54" spans="1:9" ht="13.5" customHeight="1">
      <c r="A54" s="35" t="s">
        <v>215</v>
      </c>
      <c r="B54" s="36" t="s">
        <v>214</v>
      </c>
      <c r="C54" s="27"/>
      <c r="D54" s="35" t="s">
        <v>57</v>
      </c>
      <c r="E54" s="35" t="s">
        <v>40</v>
      </c>
      <c r="F54" s="35" t="s">
        <v>41</v>
      </c>
      <c r="G54" s="39" t="s">
        <v>58</v>
      </c>
      <c r="H54" s="30" t="s">
        <v>205</v>
      </c>
      <c r="I54">
        <f t="shared" si="0"/>
        <v>10</v>
      </c>
    </row>
    <row r="55" spans="1:9" ht="13.5" customHeight="1">
      <c r="A55" s="25" t="s">
        <v>184</v>
      </c>
      <c r="B55" s="25" t="s">
        <v>185</v>
      </c>
      <c r="C55" s="25">
        <v>2000</v>
      </c>
      <c r="D55" s="26" t="s">
        <v>211</v>
      </c>
      <c r="E55" s="25" t="s">
        <v>46</v>
      </c>
      <c r="F55" s="25" t="s">
        <v>41</v>
      </c>
      <c r="G55" s="28" t="s">
        <v>153</v>
      </c>
      <c r="H55" s="30" t="s">
        <v>205</v>
      </c>
      <c r="I55">
        <f t="shared" si="0"/>
        <v>5</v>
      </c>
    </row>
    <row r="56" spans="1:9" ht="13.5" customHeight="1">
      <c r="A56" s="25" t="s">
        <v>144</v>
      </c>
      <c r="B56" s="25" t="s">
        <v>145</v>
      </c>
      <c r="C56" s="25">
        <v>2002</v>
      </c>
      <c r="D56" s="26" t="s">
        <v>211</v>
      </c>
      <c r="E56" s="25" t="s">
        <v>46</v>
      </c>
      <c r="F56" s="25" t="s">
        <v>41</v>
      </c>
      <c r="G56" s="28" t="s">
        <v>58</v>
      </c>
      <c r="H56" s="30" t="s">
        <v>205</v>
      </c>
      <c r="I56">
        <f t="shared" si="0"/>
        <v>5</v>
      </c>
    </row>
    <row r="57" spans="1:9" ht="13.5" customHeight="1">
      <c r="A57" s="25" t="s">
        <v>126</v>
      </c>
      <c r="B57" s="25" t="s">
        <v>127</v>
      </c>
      <c r="C57" s="25">
        <v>2002</v>
      </c>
      <c r="D57" s="26" t="s">
        <v>211</v>
      </c>
      <c r="E57" s="25" t="s">
        <v>46</v>
      </c>
      <c r="F57" s="25" t="s">
        <v>41</v>
      </c>
      <c r="G57" s="28" t="s">
        <v>58</v>
      </c>
      <c r="H57" s="30" t="s">
        <v>205</v>
      </c>
      <c r="I57">
        <f t="shared" si="0"/>
        <v>5</v>
      </c>
    </row>
    <row r="58" spans="1:9" ht="13.5" customHeight="1">
      <c r="A58" s="25" t="s">
        <v>117</v>
      </c>
      <c r="B58" s="25" t="s">
        <v>118</v>
      </c>
      <c r="C58" s="25">
        <v>2003</v>
      </c>
      <c r="D58" s="26" t="s">
        <v>211</v>
      </c>
      <c r="E58" s="25" t="s">
        <v>46</v>
      </c>
      <c r="F58" s="25" t="s">
        <v>41</v>
      </c>
      <c r="G58" s="28" t="s">
        <v>58</v>
      </c>
      <c r="H58" s="30" t="s">
        <v>205</v>
      </c>
      <c r="I58">
        <f t="shared" si="0"/>
        <v>5</v>
      </c>
    </row>
    <row r="59" spans="1:9" ht="13.5" customHeight="1">
      <c r="A59" s="25" t="s">
        <v>146</v>
      </c>
      <c r="B59" s="25" t="s">
        <v>147</v>
      </c>
      <c r="C59" s="25">
        <v>2001</v>
      </c>
      <c r="D59" s="26" t="s">
        <v>211</v>
      </c>
      <c r="E59" s="25" t="s">
        <v>46</v>
      </c>
      <c r="F59" s="25" t="s">
        <v>41</v>
      </c>
      <c r="G59" s="28" t="s">
        <v>58</v>
      </c>
      <c r="H59" s="30" t="s">
        <v>205</v>
      </c>
      <c r="I59">
        <f t="shared" si="0"/>
        <v>5</v>
      </c>
    </row>
    <row r="60" spans="1:9" ht="13.5" customHeight="1">
      <c r="A60" s="25" t="s">
        <v>115</v>
      </c>
      <c r="B60" s="25" t="s">
        <v>116</v>
      </c>
      <c r="C60" s="25">
        <v>2001</v>
      </c>
      <c r="D60" s="26" t="s">
        <v>211</v>
      </c>
      <c r="E60" s="25" t="s">
        <v>46</v>
      </c>
      <c r="F60" s="25" t="s">
        <v>41</v>
      </c>
      <c r="G60" s="28" t="s">
        <v>58</v>
      </c>
      <c r="H60" s="30" t="s">
        <v>205</v>
      </c>
      <c r="I60">
        <f t="shared" si="0"/>
        <v>5</v>
      </c>
    </row>
    <row r="61" spans="1:9" ht="13.5" customHeight="1">
      <c r="A61" s="25" t="s">
        <v>119</v>
      </c>
      <c r="B61" s="25" t="s">
        <v>120</v>
      </c>
      <c r="C61" s="25">
        <v>2000</v>
      </c>
      <c r="D61" s="26" t="s">
        <v>211</v>
      </c>
      <c r="E61" s="25" t="s">
        <v>46</v>
      </c>
      <c r="F61" s="25" t="s">
        <v>41</v>
      </c>
      <c r="G61" s="28" t="s">
        <v>58</v>
      </c>
      <c r="H61" s="30" t="s">
        <v>205</v>
      </c>
      <c r="I61">
        <f t="shared" si="0"/>
        <v>5</v>
      </c>
    </row>
    <row r="62" spans="1:9" ht="13.5" customHeight="1">
      <c r="A62" s="25" t="s">
        <v>156</v>
      </c>
      <c r="B62" s="25" t="s">
        <v>157</v>
      </c>
      <c r="C62" s="25">
        <v>2001</v>
      </c>
      <c r="D62" s="26" t="s">
        <v>211</v>
      </c>
      <c r="E62" s="25" t="s">
        <v>40</v>
      </c>
      <c r="F62" s="25" t="s">
        <v>41</v>
      </c>
      <c r="G62" s="28" t="s">
        <v>153</v>
      </c>
      <c r="H62" s="30" t="s">
        <v>205</v>
      </c>
      <c r="I62">
        <f t="shared" si="0"/>
        <v>5</v>
      </c>
    </row>
    <row r="63" spans="1:9" ht="13.5" customHeight="1">
      <c r="A63" s="25" t="s">
        <v>151</v>
      </c>
      <c r="B63" s="25" t="s">
        <v>152</v>
      </c>
      <c r="C63" s="25">
        <v>2003</v>
      </c>
      <c r="D63" s="26" t="s">
        <v>211</v>
      </c>
      <c r="E63" s="25" t="s">
        <v>40</v>
      </c>
      <c r="F63" s="25" t="s">
        <v>41</v>
      </c>
      <c r="G63" s="28" t="s">
        <v>153</v>
      </c>
      <c r="H63" s="30" t="s">
        <v>205</v>
      </c>
      <c r="I63">
        <f t="shared" si="0"/>
        <v>5</v>
      </c>
    </row>
    <row r="64" spans="1:9" ht="13.5" customHeight="1">
      <c r="A64" s="25" t="s">
        <v>180</v>
      </c>
      <c r="B64" s="25" t="s">
        <v>181</v>
      </c>
      <c r="C64" s="25">
        <v>2000</v>
      </c>
      <c r="D64" s="26" t="s">
        <v>211</v>
      </c>
      <c r="E64" s="25" t="s">
        <v>40</v>
      </c>
      <c r="F64" s="25" t="s">
        <v>41</v>
      </c>
      <c r="G64" s="28" t="s">
        <v>153</v>
      </c>
      <c r="H64" s="30" t="s">
        <v>205</v>
      </c>
      <c r="I64">
        <f t="shared" si="0"/>
        <v>5</v>
      </c>
    </row>
    <row r="65" spans="1:9" ht="13.5" customHeight="1">
      <c r="A65" s="25" t="s">
        <v>113</v>
      </c>
      <c r="B65" s="25" t="s">
        <v>114</v>
      </c>
      <c r="C65" s="25">
        <v>2000</v>
      </c>
      <c r="D65" s="26" t="s">
        <v>211</v>
      </c>
      <c r="E65" s="25" t="s">
        <v>40</v>
      </c>
      <c r="F65" s="25" t="s">
        <v>97</v>
      </c>
      <c r="G65" s="28" t="s">
        <v>92</v>
      </c>
      <c r="H65" s="30" t="s">
        <v>205</v>
      </c>
      <c r="I65">
        <f aca="true" t="shared" si="1" ref="I65:I86">IF(LEFT(D65,1)="A",15,(IF(LEFT(D65,1)="E",5,10)))</f>
        <v>5</v>
      </c>
    </row>
    <row r="66" spans="1:9" ht="13.5" customHeight="1">
      <c r="A66" s="26" t="s">
        <v>198</v>
      </c>
      <c r="B66" s="26" t="s">
        <v>199</v>
      </c>
      <c r="C66" s="25">
        <v>2001</v>
      </c>
      <c r="D66" s="26" t="s">
        <v>211</v>
      </c>
      <c r="E66" s="25" t="s">
        <v>40</v>
      </c>
      <c r="F66" s="25" t="s">
        <v>41</v>
      </c>
      <c r="G66" s="28" t="s">
        <v>42</v>
      </c>
      <c r="H66" s="30" t="s">
        <v>205</v>
      </c>
      <c r="I66">
        <f t="shared" si="1"/>
        <v>5</v>
      </c>
    </row>
    <row r="67" spans="1:9" ht="13.5" customHeight="1">
      <c r="A67" s="25" t="s">
        <v>131</v>
      </c>
      <c r="B67" s="25" t="s">
        <v>132</v>
      </c>
      <c r="C67" s="25">
        <v>2002</v>
      </c>
      <c r="D67" s="26" t="s">
        <v>211</v>
      </c>
      <c r="E67" s="25" t="s">
        <v>40</v>
      </c>
      <c r="F67" s="25" t="s">
        <v>41</v>
      </c>
      <c r="G67" s="28" t="s">
        <v>58</v>
      </c>
      <c r="H67" s="30" t="s">
        <v>205</v>
      </c>
      <c r="I67">
        <f t="shared" si="1"/>
        <v>5</v>
      </c>
    </row>
    <row r="68" spans="1:9" ht="13.5" customHeight="1">
      <c r="A68" s="25" t="s">
        <v>61</v>
      </c>
      <c r="B68" s="25" t="s">
        <v>141</v>
      </c>
      <c r="C68" s="25">
        <v>2000</v>
      </c>
      <c r="D68" s="26" t="s">
        <v>211</v>
      </c>
      <c r="E68" s="25" t="s">
        <v>40</v>
      </c>
      <c r="F68" s="25" t="s">
        <v>41</v>
      </c>
      <c r="G68" s="28" t="s">
        <v>58</v>
      </c>
      <c r="H68" s="30" t="s">
        <v>205</v>
      </c>
      <c r="I68">
        <f t="shared" si="1"/>
        <v>5</v>
      </c>
    </row>
    <row r="69" spans="1:9" ht="13.5" customHeight="1">
      <c r="A69" s="25" t="s">
        <v>86</v>
      </c>
      <c r="B69" s="25" t="s">
        <v>135</v>
      </c>
      <c r="C69" s="25">
        <v>2001</v>
      </c>
      <c r="D69" s="26" t="s">
        <v>211</v>
      </c>
      <c r="E69" s="25" t="s">
        <v>40</v>
      </c>
      <c r="F69" s="25" t="s">
        <v>41</v>
      </c>
      <c r="G69" s="28" t="s">
        <v>58</v>
      </c>
      <c r="H69" s="47" t="s">
        <v>205</v>
      </c>
      <c r="I69">
        <f t="shared" si="1"/>
        <v>5</v>
      </c>
    </row>
    <row r="70" spans="1:9" ht="13.5" customHeight="1">
      <c r="A70" s="25" t="s">
        <v>124</v>
      </c>
      <c r="B70" s="25" t="s">
        <v>125</v>
      </c>
      <c r="C70" s="25">
        <v>2000</v>
      </c>
      <c r="D70" s="26" t="s">
        <v>211</v>
      </c>
      <c r="E70" s="25" t="s">
        <v>40</v>
      </c>
      <c r="F70" s="25" t="s">
        <v>41</v>
      </c>
      <c r="G70" s="28" t="s">
        <v>58</v>
      </c>
      <c r="H70" s="48" t="s">
        <v>205</v>
      </c>
      <c r="I70">
        <f t="shared" si="1"/>
        <v>5</v>
      </c>
    </row>
    <row r="71" spans="1:9" ht="13.5" customHeight="1">
      <c r="A71" s="25" t="s">
        <v>121</v>
      </c>
      <c r="B71" s="25" t="s">
        <v>122</v>
      </c>
      <c r="C71" s="25">
        <v>2004</v>
      </c>
      <c r="D71" s="26" t="s">
        <v>211</v>
      </c>
      <c r="E71" s="25" t="s">
        <v>40</v>
      </c>
      <c r="F71" s="25" t="s">
        <v>41</v>
      </c>
      <c r="G71" s="28" t="s">
        <v>58</v>
      </c>
      <c r="H71" s="30" t="s">
        <v>205</v>
      </c>
      <c r="I71">
        <f t="shared" si="1"/>
        <v>5</v>
      </c>
    </row>
    <row r="72" spans="1:9" ht="13.5" customHeight="1">
      <c r="A72" s="25" t="s">
        <v>133</v>
      </c>
      <c r="B72" s="25" t="s">
        <v>134</v>
      </c>
      <c r="C72" s="25">
        <v>2002</v>
      </c>
      <c r="D72" s="26" t="s">
        <v>211</v>
      </c>
      <c r="E72" s="25" t="s">
        <v>40</v>
      </c>
      <c r="F72" s="25" t="s">
        <v>41</v>
      </c>
      <c r="G72" s="28" t="s">
        <v>58</v>
      </c>
      <c r="H72" s="30" t="s">
        <v>205</v>
      </c>
      <c r="I72">
        <f t="shared" si="1"/>
        <v>5</v>
      </c>
    </row>
    <row r="73" spans="1:9" ht="13.5" customHeight="1">
      <c r="A73" s="35" t="s">
        <v>213</v>
      </c>
      <c r="B73" s="36" t="s">
        <v>214</v>
      </c>
      <c r="C73" s="27"/>
      <c r="D73" s="35" t="s">
        <v>211</v>
      </c>
      <c r="E73" s="35" t="s">
        <v>40</v>
      </c>
      <c r="F73" s="35" t="s">
        <v>41</v>
      </c>
      <c r="G73" s="39" t="s">
        <v>58</v>
      </c>
      <c r="H73" s="30"/>
      <c r="I73">
        <f t="shared" si="1"/>
        <v>5</v>
      </c>
    </row>
    <row r="74" spans="1:9" ht="13.5" customHeight="1">
      <c r="A74" s="25" t="s">
        <v>154</v>
      </c>
      <c r="B74" s="25" t="s">
        <v>155</v>
      </c>
      <c r="C74" s="25">
        <v>2000</v>
      </c>
      <c r="D74" s="26" t="s">
        <v>211</v>
      </c>
      <c r="E74" s="25" t="s">
        <v>40</v>
      </c>
      <c r="F74" s="25" t="s">
        <v>41</v>
      </c>
      <c r="G74" s="28" t="s">
        <v>153</v>
      </c>
      <c r="H74" s="30"/>
      <c r="I74">
        <f t="shared" si="1"/>
        <v>5</v>
      </c>
    </row>
    <row r="75" spans="1:9" ht="13.5" customHeight="1">
      <c r="A75" s="25" t="s">
        <v>111</v>
      </c>
      <c r="B75" s="25" t="s">
        <v>112</v>
      </c>
      <c r="C75" s="25">
        <v>1999</v>
      </c>
      <c r="D75" s="25" t="s">
        <v>57</v>
      </c>
      <c r="E75" s="25" t="s">
        <v>40</v>
      </c>
      <c r="F75" s="25" t="s">
        <v>97</v>
      </c>
      <c r="G75" s="28" t="s">
        <v>92</v>
      </c>
      <c r="H75" s="30"/>
      <c r="I75">
        <f t="shared" si="1"/>
        <v>10</v>
      </c>
    </row>
    <row r="76" spans="1:9" ht="13.5" customHeight="1">
      <c r="A76" s="25" t="s">
        <v>64</v>
      </c>
      <c r="B76" s="25" t="s">
        <v>106</v>
      </c>
      <c r="C76" s="25">
        <v>1989</v>
      </c>
      <c r="D76" s="25" t="s">
        <v>39</v>
      </c>
      <c r="E76" s="25" t="s">
        <v>46</v>
      </c>
      <c r="F76" s="25" t="s">
        <v>41</v>
      </c>
      <c r="G76" s="28" t="s">
        <v>54</v>
      </c>
      <c r="H76" s="30"/>
      <c r="I76">
        <f t="shared" si="1"/>
        <v>15</v>
      </c>
    </row>
    <row r="77" spans="1:9" ht="13.5" customHeight="1">
      <c r="A77" s="25" t="s">
        <v>84</v>
      </c>
      <c r="B77" s="25" t="s">
        <v>85</v>
      </c>
      <c r="C77" s="25">
        <v>1989</v>
      </c>
      <c r="D77" s="25" t="s">
        <v>39</v>
      </c>
      <c r="E77" s="25" t="s">
        <v>40</v>
      </c>
      <c r="F77" s="25" t="s">
        <v>41</v>
      </c>
      <c r="G77" s="28" t="s">
        <v>58</v>
      </c>
      <c r="H77" s="30"/>
      <c r="I77">
        <f t="shared" si="1"/>
        <v>15</v>
      </c>
    </row>
    <row r="78" spans="1:9" ht="13.5" customHeight="1">
      <c r="A78" s="25" t="s">
        <v>93</v>
      </c>
      <c r="B78" s="25" t="s">
        <v>94</v>
      </c>
      <c r="C78" s="25">
        <v>1995</v>
      </c>
      <c r="D78" s="25" t="s">
        <v>45</v>
      </c>
      <c r="E78" s="25" t="s">
        <v>40</v>
      </c>
      <c r="F78" s="25" t="s">
        <v>41</v>
      </c>
      <c r="G78" s="28" t="s">
        <v>42</v>
      </c>
      <c r="H78" s="30"/>
      <c r="I78">
        <f t="shared" si="1"/>
        <v>10</v>
      </c>
    </row>
    <row r="79" spans="1:9" ht="13.5" customHeight="1">
      <c r="A79" s="25" t="s">
        <v>66</v>
      </c>
      <c r="B79" s="25" t="s">
        <v>67</v>
      </c>
      <c r="C79" s="25">
        <v>1992</v>
      </c>
      <c r="D79" s="25" t="s">
        <v>39</v>
      </c>
      <c r="E79" s="25" t="s">
        <v>46</v>
      </c>
      <c r="F79" s="25" t="s">
        <v>41</v>
      </c>
      <c r="G79" s="28" t="s">
        <v>42</v>
      </c>
      <c r="H79" s="30"/>
      <c r="I79">
        <f t="shared" si="1"/>
        <v>15</v>
      </c>
    </row>
    <row r="80" spans="1:9" ht="13.5" customHeight="1">
      <c r="A80" s="40" t="s">
        <v>109</v>
      </c>
      <c r="B80" s="40" t="s">
        <v>170</v>
      </c>
      <c r="C80" s="40">
        <v>2003</v>
      </c>
      <c r="D80" s="41" t="s">
        <v>211</v>
      </c>
      <c r="E80" s="40" t="s">
        <v>40</v>
      </c>
      <c r="F80" s="40" t="s">
        <v>41</v>
      </c>
      <c r="G80" s="42" t="s">
        <v>153</v>
      </c>
      <c r="H80" s="30"/>
      <c r="I80">
        <f t="shared" si="1"/>
        <v>5</v>
      </c>
    </row>
    <row r="81" spans="1:9" ht="12.75">
      <c r="A81" s="25" t="s">
        <v>142</v>
      </c>
      <c r="B81" s="25" t="s">
        <v>143</v>
      </c>
      <c r="C81" s="25">
        <v>1997</v>
      </c>
      <c r="D81" s="25" t="s">
        <v>57</v>
      </c>
      <c r="E81" s="25" t="s">
        <v>40</v>
      </c>
      <c r="F81" s="25" t="s">
        <v>41</v>
      </c>
      <c r="G81" s="25" t="s">
        <v>58</v>
      </c>
      <c r="H81" s="27"/>
      <c r="I81" s="27">
        <f t="shared" si="1"/>
        <v>10</v>
      </c>
    </row>
    <row r="82" spans="1:9" ht="12.75">
      <c r="A82" s="25" t="s">
        <v>182</v>
      </c>
      <c r="B82" s="25" t="s">
        <v>183</v>
      </c>
      <c r="C82" s="25">
        <v>2000</v>
      </c>
      <c r="D82" s="26" t="s">
        <v>211</v>
      </c>
      <c r="E82" s="25" t="s">
        <v>46</v>
      </c>
      <c r="F82" s="25" t="s">
        <v>41</v>
      </c>
      <c r="G82" s="25" t="s">
        <v>153</v>
      </c>
      <c r="H82" s="27"/>
      <c r="I82" s="27">
        <f t="shared" si="1"/>
        <v>5</v>
      </c>
    </row>
    <row r="83" spans="1:9" ht="12.75">
      <c r="A83" s="26" t="s">
        <v>178</v>
      </c>
      <c r="B83" s="26" t="s">
        <v>202</v>
      </c>
      <c r="C83" s="25">
        <v>2001</v>
      </c>
      <c r="D83" s="26" t="s">
        <v>211</v>
      </c>
      <c r="E83" s="25" t="s">
        <v>40</v>
      </c>
      <c r="F83" s="25" t="s">
        <v>41</v>
      </c>
      <c r="G83" s="25" t="s">
        <v>42</v>
      </c>
      <c r="H83" s="27" t="s">
        <v>205</v>
      </c>
      <c r="I83" s="27">
        <f t="shared" si="1"/>
        <v>5</v>
      </c>
    </row>
    <row r="84" spans="1:9" ht="12.75">
      <c r="A84" s="25" t="s">
        <v>80</v>
      </c>
      <c r="B84" s="25" t="s">
        <v>81</v>
      </c>
      <c r="C84" s="25">
        <v>1991</v>
      </c>
      <c r="D84" s="25" t="s">
        <v>39</v>
      </c>
      <c r="E84" s="25" t="s">
        <v>46</v>
      </c>
      <c r="F84" s="25" t="s">
        <v>41</v>
      </c>
      <c r="G84" s="25" t="s">
        <v>42</v>
      </c>
      <c r="H84" s="27"/>
      <c r="I84" s="27">
        <f t="shared" si="1"/>
        <v>15</v>
      </c>
    </row>
    <row r="85" spans="1:9" ht="12.75">
      <c r="A85" s="34" t="s">
        <v>117</v>
      </c>
      <c r="B85" s="34" t="s">
        <v>148</v>
      </c>
      <c r="C85" s="38">
        <v>2000</v>
      </c>
      <c r="D85" s="45" t="s">
        <v>211</v>
      </c>
      <c r="E85" s="34" t="s">
        <v>46</v>
      </c>
      <c r="F85" s="34" t="s">
        <v>41</v>
      </c>
      <c r="G85" s="37" t="s">
        <v>58</v>
      </c>
      <c r="H85" s="46"/>
      <c r="I85" s="43">
        <f t="shared" si="1"/>
        <v>5</v>
      </c>
    </row>
    <row r="86" spans="1:9" ht="12.75">
      <c r="A86" s="31" t="s">
        <v>168</v>
      </c>
      <c r="B86" s="33" t="s">
        <v>208</v>
      </c>
      <c r="C86" s="44">
        <v>1995</v>
      </c>
      <c r="D86" s="31" t="s">
        <v>45</v>
      </c>
      <c r="E86" s="31" t="s">
        <v>46</v>
      </c>
      <c r="F86" s="31" t="s">
        <v>97</v>
      </c>
      <c r="G86" s="32" t="s">
        <v>92</v>
      </c>
      <c r="H86" s="46"/>
      <c r="I86" s="43">
        <f t="shared" si="1"/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2011-02-27T17:54:06Z</cp:lastPrinted>
  <dcterms:created xsi:type="dcterms:W3CDTF">2001-10-27T16:04:15Z</dcterms:created>
  <dcterms:modified xsi:type="dcterms:W3CDTF">2011-03-04T09:08:39Z</dcterms:modified>
  <cp:category/>
  <cp:version/>
  <cp:contentType/>
  <cp:contentStatus/>
  <cp:revision>1</cp:revision>
</cp:coreProperties>
</file>